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650" activeTab="0"/>
  </bookViews>
  <sheets>
    <sheet name="движение" sheetId="1" r:id="rId1"/>
    <sheet name="по классам" sheetId="2" r:id="rId2"/>
    <sheet name="списки прибывшие" sheetId="3" r:id="rId3"/>
    <sheet name="списки выбывшие" sheetId="4" r:id="rId4"/>
    <sheet name="списки отличники" sheetId="5" r:id="rId5"/>
    <sheet name="списки хорошисты" sheetId="6" r:id="rId6"/>
    <sheet name="Лист1" sheetId="7" r:id="rId7"/>
  </sheets>
  <definedNames>
    <definedName name="_xlnm._FilterDatabase" localSheetId="5" hidden="1">'списки хорошисты'!$A$5:$F$86</definedName>
  </definedNames>
  <calcPr fullCalcOnLoad="1"/>
</workbook>
</file>

<file path=xl/sharedStrings.xml><?xml version="1.0" encoding="utf-8"?>
<sst xmlns="http://schemas.openxmlformats.org/spreadsheetml/2006/main" count="484" uniqueCount="297">
  <si>
    <t>всего</t>
  </si>
  <si>
    <t>1 класс</t>
  </si>
  <si>
    <t>2 класс</t>
  </si>
  <si>
    <t>3 класс</t>
  </si>
  <si>
    <t>4 класс</t>
  </si>
  <si>
    <t>1-4 класс</t>
  </si>
  <si>
    <t>5 класс</t>
  </si>
  <si>
    <t>6 класс</t>
  </si>
  <si>
    <t>7 класс</t>
  </si>
  <si>
    <t>8 класс</t>
  </si>
  <si>
    <t>9 класс</t>
  </si>
  <si>
    <t>5-9 класс</t>
  </si>
  <si>
    <t>10 класс</t>
  </si>
  <si>
    <t>11 класс</t>
  </si>
  <si>
    <t>10-11 класс</t>
  </si>
  <si>
    <t>1-11 класс</t>
  </si>
  <si>
    <t>дев.</t>
  </si>
  <si>
    <t xml:space="preserve">всего </t>
  </si>
  <si>
    <t>дев</t>
  </si>
  <si>
    <t>Прибыло  (всего)</t>
  </si>
  <si>
    <t>района, города</t>
  </si>
  <si>
    <t>Области</t>
  </si>
  <si>
    <t>Республики Астана, Алматы</t>
  </si>
  <si>
    <t>Страны СНГ</t>
  </si>
  <si>
    <t>За пределы СНГ</t>
  </si>
  <si>
    <t>В частных школах</t>
  </si>
  <si>
    <t>В  дошк. учреждениях</t>
  </si>
  <si>
    <t>В ПТШ</t>
  </si>
  <si>
    <t>В  ССУЗах</t>
  </si>
  <si>
    <t>Спецшколах.</t>
  </si>
  <si>
    <t>Школах  ж.д.</t>
  </si>
  <si>
    <t>Дополнительный охват</t>
  </si>
  <si>
    <t>Выбыло всего:</t>
  </si>
  <si>
    <t>области</t>
  </si>
  <si>
    <t xml:space="preserve"> Республики, Астана, Алматы</t>
  </si>
  <si>
    <t>В т.ч. в ПТШ</t>
  </si>
  <si>
    <t>В ССУЗы</t>
  </si>
  <si>
    <t>ДДУ</t>
  </si>
  <si>
    <t>Вечерние  школы</t>
  </si>
  <si>
    <t>Спецшколы, спецклассы</t>
  </si>
  <si>
    <t>По  болезни</t>
  </si>
  <si>
    <t>По  причине  смерти</t>
  </si>
  <si>
    <t>Осуждены</t>
  </si>
  <si>
    <t>Только работают</t>
  </si>
  <si>
    <t>Нигде не работают и не учатся</t>
  </si>
  <si>
    <t>Другие причины</t>
  </si>
  <si>
    <t>Численность  уч-ся  на  конец четверти</t>
  </si>
  <si>
    <t>Отличники</t>
  </si>
  <si>
    <t>Ударники</t>
  </si>
  <si>
    <t>Неуспевающие</t>
  </si>
  <si>
    <t>Качество знаний %</t>
  </si>
  <si>
    <t>% неуспевающих</t>
  </si>
  <si>
    <t>Численность  уч-ся, на начало четверти/года  по титулу/ОШ-ка</t>
  </si>
  <si>
    <t>Оперативная  информация</t>
  </si>
  <si>
    <t>К-во уч-сяна начало четверти/года</t>
  </si>
  <si>
    <t>В том числе девочки</t>
  </si>
  <si>
    <t>Прибыло</t>
  </si>
  <si>
    <t>Выбыло.</t>
  </si>
  <si>
    <t>В т.ч. девочки</t>
  </si>
  <si>
    <t>К-во уч-ся на конец четверти/года</t>
  </si>
  <si>
    <t>В т.ч девочки</t>
  </si>
  <si>
    <t>Вт.ч. девочки.</t>
  </si>
  <si>
    <t>В т.ч. девочки.</t>
  </si>
  <si>
    <t>0 кл каз</t>
  </si>
  <si>
    <t>0кл. русс</t>
  </si>
  <si>
    <t>1 кл. каз</t>
  </si>
  <si>
    <t>1 кл. русс</t>
  </si>
  <si>
    <t>2 кл. каз</t>
  </si>
  <si>
    <t>2 кл. русс</t>
  </si>
  <si>
    <t>3 кл. каз</t>
  </si>
  <si>
    <t>3 кл. русс</t>
  </si>
  <si>
    <t>4 кл. каз</t>
  </si>
  <si>
    <t>4 кл. русс</t>
  </si>
  <si>
    <t>Итого 1-4 кл</t>
  </si>
  <si>
    <t>с казахским яз</t>
  </si>
  <si>
    <t>с русским яз</t>
  </si>
  <si>
    <t>5 кл. каз</t>
  </si>
  <si>
    <t>5 кл. русс</t>
  </si>
  <si>
    <t>6 кл. каз</t>
  </si>
  <si>
    <t>6 кл. русс</t>
  </si>
  <si>
    <t>7 кл. каз</t>
  </si>
  <si>
    <t>7 кл. русс</t>
  </si>
  <si>
    <t>8 кл. каз</t>
  </si>
  <si>
    <t>8 кл. русс</t>
  </si>
  <si>
    <t>9 кл. каз</t>
  </si>
  <si>
    <t>9 кл. русс</t>
  </si>
  <si>
    <t>Итого 5-9 кл</t>
  </si>
  <si>
    <t>10кл. каз</t>
  </si>
  <si>
    <t>10кл русс</t>
  </si>
  <si>
    <t>11кл. каз</t>
  </si>
  <si>
    <t>11кл. русс</t>
  </si>
  <si>
    <t>Итого 10-11</t>
  </si>
  <si>
    <t>Итого по школе</t>
  </si>
  <si>
    <t>школа</t>
  </si>
  <si>
    <t>ФИО</t>
  </si>
  <si>
    <t>класс</t>
  </si>
  <si>
    <t>язык обучения</t>
  </si>
  <si>
    <t>откуда прибыл (полное наименование уч заведения и месторасположения населенного пункта)</t>
  </si>
  <si>
    <t>№ приказа о зачислении</t>
  </si>
  <si>
    <t>№</t>
  </si>
  <si>
    <t>куда выбыл (полное наименование уч заведения и месторасположения населенного пункта)</t>
  </si>
  <si>
    <t>№ приказа о выбытии</t>
  </si>
  <si>
    <t>дата рождения</t>
  </si>
  <si>
    <t>Класс</t>
  </si>
  <si>
    <t>КГУ "Средняя школа аула Олжабай батыра"</t>
  </si>
  <si>
    <t>СШ аула Олжабай батыра</t>
  </si>
  <si>
    <t>по СШ аула Олжабай батыра Ерейментауского  района</t>
  </si>
  <si>
    <t>Хожабай Нұрай</t>
  </si>
  <si>
    <t>Тұрғын Ақбота</t>
  </si>
  <si>
    <t>Сламбек Дильназ</t>
  </si>
  <si>
    <t>Ерлан Иманғали</t>
  </si>
  <si>
    <t>Пеннер Зафар</t>
  </si>
  <si>
    <t>Утегенова Аина</t>
  </si>
  <si>
    <t>Бапарұлы Жанболат</t>
  </si>
  <si>
    <t>Рахметбекқызы Медина</t>
  </si>
  <si>
    <t>Тилеубек Дина</t>
  </si>
  <si>
    <t>Дүйсен Динара</t>
  </si>
  <si>
    <t>Арғынбекқызы Жансая</t>
  </si>
  <si>
    <t>Хожабай Жансая</t>
  </si>
  <si>
    <t>Өмірұзақ Жібек</t>
  </si>
  <si>
    <t>Мәдінбек Жайнар</t>
  </si>
  <si>
    <t>Балтабай Дастан</t>
  </si>
  <si>
    <t>Валеев Эмиль</t>
  </si>
  <si>
    <t>Герц Карл</t>
  </si>
  <si>
    <t>Акишева Азамат</t>
  </si>
  <si>
    <t>Жантуарова Мөлдір</t>
  </si>
  <si>
    <t>Бурлаченко Вероника</t>
  </si>
  <si>
    <t>Жархын Айдана</t>
  </si>
  <si>
    <t>Мейрамқызы Гүлжан</t>
  </si>
  <si>
    <t>Шығысбек Ерке</t>
  </si>
  <si>
    <t>Егімбаева Аяулым</t>
  </si>
  <si>
    <t>Азат Жұлдыз</t>
  </si>
  <si>
    <t>Бейсенова Самира</t>
  </si>
  <si>
    <t>Қалдыбай Бауыржан</t>
  </si>
  <si>
    <t>Махаббат Ақбота</t>
  </si>
  <si>
    <t>Ажыхан Нұрайым</t>
  </si>
  <si>
    <t>Жалын Ақжол</t>
  </si>
  <si>
    <t>Дүйсенбекұлы Мейірбан</t>
  </si>
  <si>
    <t>Оразова Аяулым</t>
  </si>
  <si>
    <t>Темірбай Диана</t>
  </si>
  <si>
    <t>Чижков Ринат</t>
  </si>
  <si>
    <t>Жотаев Алдияр</t>
  </si>
  <si>
    <t>Чухнова Виктория</t>
  </si>
  <si>
    <t>Засыпкин Петр</t>
  </si>
  <si>
    <t>казахский</t>
  </si>
  <si>
    <t>русский</t>
  </si>
  <si>
    <t>Алпыс Ілесбек</t>
  </si>
  <si>
    <t>Жантуарова Дария</t>
  </si>
  <si>
    <t>Альмагамбетова Сандугаш</t>
  </si>
  <si>
    <t>24.12.2011</t>
  </si>
  <si>
    <t>Сабырова Айлана</t>
  </si>
  <si>
    <t>15.08.2012</t>
  </si>
  <si>
    <t>Шошанова Саина</t>
  </si>
  <si>
    <t>23.06.2012</t>
  </si>
  <si>
    <t>Белан Эдуард</t>
  </si>
  <si>
    <t>08.02.2012</t>
  </si>
  <si>
    <t>Валтер Ильдар</t>
  </si>
  <si>
    <t>14.11.2012</t>
  </si>
  <si>
    <t>Демитрюк Альбина</t>
  </si>
  <si>
    <t>29.11.2011</t>
  </si>
  <si>
    <t>Таранова Кристина</t>
  </si>
  <si>
    <t>28.01.2012</t>
  </si>
  <si>
    <t>10.04.2010</t>
  </si>
  <si>
    <t>Асхаржанқызы Нұрсая</t>
  </si>
  <si>
    <t>15.11.2011</t>
  </si>
  <si>
    <t>Карибақызы Діндар</t>
  </si>
  <si>
    <t>Оразова Асель</t>
  </si>
  <si>
    <t>Мауленбек Шынар</t>
  </si>
  <si>
    <t>20.01.2012</t>
  </si>
  <si>
    <t>13.03.2012</t>
  </si>
  <si>
    <t>14.01.2012</t>
  </si>
  <si>
    <t>Мұратбекқызы Марпуға</t>
  </si>
  <si>
    <t>30.03.2012</t>
  </si>
  <si>
    <t>Тилеубекұлы Дінмұхамет</t>
  </si>
  <si>
    <t>10.12.2011</t>
  </si>
  <si>
    <t>27.10.2010</t>
  </si>
  <si>
    <t>06.11.2009</t>
  </si>
  <si>
    <t>11.10.2010</t>
  </si>
  <si>
    <t>27.07.2011</t>
  </si>
  <si>
    <t>05.03.2010</t>
  </si>
  <si>
    <t>31.07.2011</t>
  </si>
  <si>
    <t>01.08.2010</t>
  </si>
  <si>
    <t>14.09.2009</t>
  </si>
  <si>
    <t>01.06.2010</t>
  </si>
  <si>
    <t>06.05.2010</t>
  </si>
  <si>
    <t>Қабкен Аяулым</t>
  </si>
  <si>
    <t>01.05.2010</t>
  </si>
  <si>
    <t>07.01.2010</t>
  </si>
  <si>
    <t>27.09.2009</t>
  </si>
  <si>
    <t>27.08.2009</t>
  </si>
  <si>
    <t>12.12.2009</t>
  </si>
  <si>
    <t>12.01.2009</t>
  </si>
  <si>
    <t>Болат Айдина</t>
  </si>
  <si>
    <t>13.05.2009</t>
  </si>
  <si>
    <t>Сайлаухан Диас</t>
  </si>
  <si>
    <t>05.09.2008</t>
  </si>
  <si>
    <t>22.12.2007</t>
  </si>
  <si>
    <t>20.12.2008</t>
  </si>
  <si>
    <t>04.03.2009</t>
  </si>
  <si>
    <t>28.07.2008</t>
  </si>
  <si>
    <t>09.04.2008</t>
  </si>
  <si>
    <t>11.03.2008</t>
  </si>
  <si>
    <t>30.11.2007</t>
  </si>
  <si>
    <t>22.08.2008</t>
  </si>
  <si>
    <t>10.08.2007</t>
  </si>
  <si>
    <t>10.10.2006</t>
  </si>
  <si>
    <t>Бапар Айгерім</t>
  </si>
  <si>
    <t>06.11.2006</t>
  </si>
  <si>
    <t>21.06.2006</t>
  </si>
  <si>
    <t>04.04.2006</t>
  </si>
  <si>
    <t>Арғынбек Айсара</t>
  </si>
  <si>
    <t>04.05.2005</t>
  </si>
  <si>
    <t>Бапар Әбіл</t>
  </si>
  <si>
    <t>24.09.2004</t>
  </si>
  <si>
    <t>Жаксылыкова Дильназ</t>
  </si>
  <si>
    <t>13.08.2003</t>
  </si>
  <si>
    <t>11.08.2004</t>
  </si>
  <si>
    <t>22.02.2004</t>
  </si>
  <si>
    <t>Асхат Балнар</t>
  </si>
  <si>
    <t>10.02.2007</t>
  </si>
  <si>
    <t>17.04.2005</t>
  </si>
  <si>
    <t>05.11.2004</t>
  </si>
  <si>
    <t>30.04.2011</t>
  </si>
  <si>
    <t>Ұшқын Мөлдір</t>
  </si>
  <si>
    <t>Жеңісбек Баянды</t>
  </si>
  <si>
    <t>23.3.2007</t>
  </si>
  <si>
    <t>Игілікқызы Назгүл</t>
  </si>
  <si>
    <t>19.06.2006</t>
  </si>
  <si>
    <t>Қуанбек Арайлым</t>
  </si>
  <si>
    <t>Асқат Ақнар</t>
  </si>
  <si>
    <t>Каримова Адина</t>
  </si>
  <si>
    <t>23.09.2004</t>
  </si>
  <si>
    <t>Бәделбек Қайнұр</t>
  </si>
  <si>
    <t>03.06.2004</t>
  </si>
  <si>
    <t>Алтынбек Ербұлан</t>
  </si>
  <si>
    <t>09.05.2013</t>
  </si>
  <si>
    <t>Қабдрахман Ханшайым</t>
  </si>
  <si>
    <t>Рахметбекқызы Халима</t>
  </si>
  <si>
    <t>26.09.2012</t>
  </si>
  <si>
    <t>Самауат Жанагүл</t>
  </si>
  <si>
    <t>01.01.2013</t>
  </si>
  <si>
    <t>Бекмұрат Шәкәрім</t>
  </si>
  <si>
    <t>11.04.2013</t>
  </si>
  <si>
    <t>Дюсебаева Айзере</t>
  </si>
  <si>
    <t>12.04.2013</t>
  </si>
  <si>
    <t>Тұрғын Айжан</t>
  </si>
  <si>
    <t>23.07.2012</t>
  </si>
  <si>
    <t>Цыбульник Анастасия</t>
  </si>
  <si>
    <t>Жанбырбайқызы Мөлдір</t>
  </si>
  <si>
    <t>24.09.2012</t>
  </si>
  <si>
    <t>Даирова Улжан</t>
  </si>
  <si>
    <t>16.10.2012</t>
  </si>
  <si>
    <t>07.09.2012</t>
  </si>
  <si>
    <t>Даирова Алтын</t>
  </si>
  <si>
    <t>09.12.2009</t>
  </si>
  <si>
    <t>Қажыкен Жанайым</t>
  </si>
  <si>
    <t>Рахметбек ТОқтарбек</t>
  </si>
  <si>
    <t>08.10.2007</t>
  </si>
  <si>
    <t>07.05.2008</t>
  </si>
  <si>
    <t>Шошанова Томирис</t>
  </si>
  <si>
    <t>Тобылқан Аңсар</t>
  </si>
  <si>
    <t>Бірлесхан Гүлнара</t>
  </si>
  <si>
    <t>30.09.2010</t>
  </si>
  <si>
    <t>Бердімұратқызы Жанбота</t>
  </si>
  <si>
    <t>Боранбаева Марзия</t>
  </si>
  <si>
    <t>Жалел Азамат</t>
  </si>
  <si>
    <t>Болатхан Мадина</t>
  </si>
  <si>
    <t>Қалауова Асем</t>
  </si>
  <si>
    <t>Нұрлыбекқызы Айна</t>
  </si>
  <si>
    <t>Қайнар Қаракат</t>
  </si>
  <si>
    <t>Айтымова Джамиля</t>
  </si>
  <si>
    <t xml:space="preserve">НЕТ </t>
  </si>
  <si>
    <t>Список учащихся   школы, прибывших за __2_______четверть  2020-2021 учебного года</t>
  </si>
  <si>
    <t>о  движении   учащихся  за   ____2____четверть  2020-2021  учебного  года</t>
  </si>
  <si>
    <t>Список учащихся, выбывших за   2 четверть 2020-2021 учебного года</t>
  </si>
  <si>
    <t>Гапошина Снежанна</t>
  </si>
  <si>
    <t>5 Б</t>
  </si>
  <si>
    <t>9 А</t>
  </si>
  <si>
    <t>Список отличников по итогам  2 четверти 2020-2021 учебного года по КГУ "Средняя школа аула Олжабай батыра"</t>
  </si>
  <si>
    <t>Список хорошистов по итогам 2 четверти  2020-2021 учбного года по КГУ "Средняя школа аула Олжабай батыра"</t>
  </si>
  <si>
    <t xml:space="preserve">Новомарковская СШ </t>
  </si>
  <si>
    <t>Талапкер СШ №3</t>
  </si>
  <si>
    <t>№9 от 26.11.2020</t>
  </si>
  <si>
    <t>№8 от 23.11.2020</t>
  </si>
  <si>
    <t>Жеңісбек Бағыбар</t>
  </si>
  <si>
    <t>Нұрмұрат Шолпан</t>
  </si>
  <si>
    <t>Есболат Мәриям</t>
  </si>
  <si>
    <t>Асхат Акжол</t>
  </si>
  <si>
    <t>Әділет Іңкар</t>
  </si>
  <si>
    <t>Дүйсенбаев Аннур</t>
  </si>
  <si>
    <t>Хожабай Нұртілеу</t>
  </si>
  <si>
    <t>Бимұрат Құралай</t>
  </si>
  <si>
    <t>Қажың Ақерке</t>
  </si>
  <si>
    <t>Әділет Дидар</t>
  </si>
  <si>
    <t>Махметова Аружан</t>
  </si>
  <si>
    <t>Жантуарова Гулдана</t>
  </si>
  <si>
    <t>Ермекбай Асемгуль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</si>
</sst>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&quot;₽&quot;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&quot;Т&quot;* #,##0.00_-;\-&quot;Т&quot;* #,##0.00_-;_-&quot;Т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[$-43F]d\ mmmm\ yyyy\ &quot;ж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7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3" fillId="36" borderId="10" xfId="0" applyFont="1" applyFill="1" applyBorder="1" applyAlignment="1">
      <alignment horizontal="left" textRotation="90" wrapText="1"/>
    </xf>
    <xf numFmtId="0" fontId="3" fillId="0" borderId="10" xfId="0" applyFont="1" applyBorder="1" applyAlignment="1">
      <alignment horizontal="left" textRotation="90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11" fillId="36" borderId="10" xfId="0" applyFont="1" applyFill="1" applyBorder="1" applyAlignment="1">
      <alignment horizontal="justify" vertical="top" wrapText="1"/>
    </xf>
    <xf numFmtId="0" fontId="12" fillId="36" borderId="10" xfId="0" applyFont="1" applyFill="1" applyBorder="1" applyAlignment="1">
      <alignment vertical="top" wrapText="1"/>
    </xf>
    <xf numFmtId="0" fontId="11" fillId="36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justify" vertical="top" wrapText="1"/>
    </xf>
    <xf numFmtId="0" fontId="6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horizontal="justify" vertical="top" wrapText="1"/>
    </xf>
    <xf numFmtId="0" fontId="13" fillId="32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5" fillId="32" borderId="10" xfId="0" applyFont="1" applyFill="1" applyBorder="1" applyAlignment="1">
      <alignment horizontal="right" vertical="top" wrapText="1"/>
    </xf>
    <xf numFmtId="0" fontId="4" fillId="36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36" borderId="10" xfId="0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0" xfId="0" applyFont="1" applyAlignment="1">
      <alignment wrapText="1"/>
    </xf>
    <xf numFmtId="0" fontId="5" fillId="0" borderId="10" xfId="0" applyFont="1" applyFill="1" applyBorder="1" applyAlignment="1">
      <alignment vertical="top"/>
    </xf>
    <xf numFmtId="0" fontId="50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center" vertical="top" wrapText="1"/>
    </xf>
    <xf numFmtId="14" fontId="15" fillId="0" borderId="10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/>
    </xf>
    <xf numFmtId="0" fontId="51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center" wrapText="1"/>
    </xf>
    <xf numFmtId="0" fontId="14" fillId="36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4" fillId="37" borderId="10" xfId="0" applyFont="1" applyFill="1" applyBorder="1" applyAlignment="1">
      <alignment horizontal="center" wrapText="1"/>
    </xf>
    <xf numFmtId="0" fontId="15" fillId="37" borderId="10" xfId="0" applyFont="1" applyFill="1" applyBorder="1" applyAlignment="1">
      <alignment horizontal="left" vertical="top" wrapText="1"/>
    </xf>
    <xf numFmtId="0" fontId="15" fillId="37" borderId="10" xfId="0" applyFont="1" applyFill="1" applyBorder="1" applyAlignment="1">
      <alignment horizontal="center" vertical="top" wrapText="1"/>
    </xf>
    <xf numFmtId="0" fontId="15" fillId="37" borderId="10" xfId="0" applyFont="1" applyFill="1" applyBorder="1" applyAlignment="1">
      <alignment horizontal="left" wrapText="1"/>
    </xf>
    <xf numFmtId="0" fontId="15" fillId="37" borderId="10" xfId="0" applyFont="1" applyFill="1" applyBorder="1" applyAlignment="1">
      <alignment wrapText="1"/>
    </xf>
    <xf numFmtId="0" fontId="15" fillId="37" borderId="0" xfId="0" applyFont="1" applyFill="1" applyAlignment="1">
      <alignment vertical="top"/>
    </xf>
    <xf numFmtId="14" fontId="15" fillId="37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4" fontId="15" fillId="37" borderId="10" xfId="0" applyNumberFormat="1" applyFont="1" applyFill="1" applyBorder="1" applyAlignment="1">
      <alignment horizontal="left" vertical="top" wrapText="1"/>
    </xf>
    <xf numFmtId="0" fontId="51" fillId="37" borderId="10" xfId="0" applyFont="1" applyFill="1" applyBorder="1" applyAlignment="1">
      <alignment vertical="top" wrapText="1"/>
    </xf>
    <xf numFmtId="0" fontId="14" fillId="36" borderId="10" xfId="0" applyFont="1" applyFill="1" applyBorder="1" applyAlignment="1">
      <alignment horizontal="center" vertical="top" wrapText="1"/>
    </xf>
    <xf numFmtId="0" fontId="15" fillId="36" borderId="10" xfId="0" applyFont="1" applyFill="1" applyBorder="1" applyAlignment="1">
      <alignment horizontal="center" wrapText="1"/>
    </xf>
    <xf numFmtId="14" fontId="15" fillId="37" borderId="10" xfId="0" applyNumberFormat="1" applyFont="1" applyFill="1" applyBorder="1" applyAlignment="1">
      <alignment horizontal="center" wrapText="1"/>
    </xf>
    <xf numFmtId="0" fontId="15" fillId="37" borderId="10" xfId="0" applyFont="1" applyFill="1" applyBorder="1" applyAlignment="1">
      <alignment horizontal="center" wrapText="1"/>
    </xf>
    <xf numFmtId="14" fontId="51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5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G42"/>
  <sheetViews>
    <sheetView tabSelected="1" zoomScale="75" zoomScaleNormal="75" zoomScalePageLayoutView="0" workbookViewId="0" topLeftCell="A1">
      <selection activeCell="AF47" sqref="AF47"/>
    </sheetView>
  </sheetViews>
  <sheetFormatPr defaultColWidth="9.140625" defaultRowHeight="15"/>
  <cols>
    <col min="1" max="1" width="13.57421875" style="0" customWidth="1"/>
    <col min="2" max="2" width="5.421875" style="0" customWidth="1"/>
    <col min="3" max="3" width="4.57421875" style="0" customWidth="1"/>
    <col min="4" max="4" width="6.00390625" style="0" customWidth="1"/>
    <col min="5" max="5" width="4.7109375" style="0" customWidth="1"/>
    <col min="6" max="6" width="6.00390625" style="0" customWidth="1"/>
    <col min="7" max="7" width="4.57421875" style="0" customWidth="1"/>
    <col min="8" max="8" width="5.8515625" style="0" customWidth="1"/>
    <col min="9" max="9" width="4.7109375" style="0" customWidth="1"/>
    <col min="10" max="10" width="6.421875" style="0" customWidth="1"/>
    <col min="11" max="11" width="5.140625" style="0" customWidth="1"/>
    <col min="12" max="12" width="5.8515625" style="0" customWidth="1"/>
    <col min="13" max="13" width="5.28125" style="0" customWidth="1"/>
    <col min="14" max="14" width="6.28125" style="0" customWidth="1"/>
    <col min="15" max="15" width="5.00390625" style="0" customWidth="1"/>
    <col min="16" max="16" width="6.57421875" style="0" customWidth="1"/>
    <col min="17" max="18" width="6.140625" style="0" customWidth="1"/>
    <col min="19" max="19" width="5.140625" style="0" customWidth="1"/>
    <col min="20" max="20" width="6.00390625" style="0" customWidth="1"/>
    <col min="21" max="21" width="5.28125" style="0" customWidth="1"/>
    <col min="22" max="22" width="6.00390625" style="0" customWidth="1"/>
    <col min="23" max="23" width="4.7109375" style="0" customWidth="1"/>
    <col min="24" max="24" width="5.8515625" style="0" customWidth="1"/>
    <col min="25" max="25" width="5.00390625" style="0" customWidth="1"/>
    <col min="26" max="26" width="5.57421875" style="0" customWidth="1"/>
    <col min="27" max="27" width="4.57421875" style="0" customWidth="1"/>
    <col min="28" max="29" width="5.8515625" style="0" customWidth="1"/>
    <col min="30" max="30" width="6.8515625" style="0" customWidth="1"/>
    <col min="31" max="31" width="5.421875" style="0" customWidth="1"/>
    <col min="32" max="32" width="5.28125" style="0" customWidth="1"/>
    <col min="33" max="33" width="6.140625" style="0" customWidth="1"/>
  </cols>
  <sheetData>
    <row r="1" spans="1:28" ht="15.75">
      <c r="A1" s="79" t="s">
        <v>53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30" ht="15.75">
      <c r="A2" s="79" t="s">
        <v>273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</row>
    <row r="3" spans="1:29" ht="15.75">
      <c r="A3" s="80" t="s">
        <v>106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33" ht="15">
      <c r="A4" s="81"/>
      <c r="B4" s="82" t="s">
        <v>0</v>
      </c>
      <c r="C4" s="82"/>
      <c r="D4" s="81" t="s">
        <v>1</v>
      </c>
      <c r="E4" s="81"/>
      <c r="F4" s="83" t="s">
        <v>2</v>
      </c>
      <c r="G4" s="84"/>
      <c r="H4" s="81" t="s">
        <v>3</v>
      </c>
      <c r="I4" s="81"/>
      <c r="J4" s="81" t="s">
        <v>4</v>
      </c>
      <c r="K4" s="81"/>
      <c r="L4" s="85" t="s">
        <v>5</v>
      </c>
      <c r="M4" s="86"/>
      <c r="N4" s="81" t="s">
        <v>6</v>
      </c>
      <c r="O4" s="81"/>
      <c r="P4" s="81" t="s">
        <v>7</v>
      </c>
      <c r="Q4" s="81"/>
      <c r="R4" s="81" t="s">
        <v>8</v>
      </c>
      <c r="S4" s="81"/>
      <c r="T4" s="81" t="s">
        <v>9</v>
      </c>
      <c r="U4" s="81"/>
      <c r="V4" s="81" t="s">
        <v>10</v>
      </c>
      <c r="W4" s="81"/>
      <c r="X4" s="87" t="s">
        <v>11</v>
      </c>
      <c r="Y4" s="87"/>
      <c r="Z4" s="81" t="s">
        <v>12</v>
      </c>
      <c r="AA4" s="81"/>
      <c r="AB4" s="81" t="s">
        <v>13</v>
      </c>
      <c r="AC4" s="81"/>
      <c r="AD4" s="87" t="s">
        <v>14</v>
      </c>
      <c r="AE4" s="87"/>
      <c r="AF4" s="82" t="s">
        <v>15</v>
      </c>
      <c r="AG4" s="82"/>
    </row>
    <row r="5" spans="1:33" ht="25.5">
      <c r="A5" s="81"/>
      <c r="B5" s="1" t="s">
        <v>0</v>
      </c>
      <c r="C5" s="1" t="s">
        <v>16</v>
      </c>
      <c r="D5" s="2" t="s">
        <v>17</v>
      </c>
      <c r="E5" s="2" t="s">
        <v>18</v>
      </c>
      <c r="F5" s="2" t="s">
        <v>17</v>
      </c>
      <c r="G5" s="2" t="s">
        <v>18</v>
      </c>
      <c r="H5" s="2" t="s">
        <v>17</v>
      </c>
      <c r="I5" s="2" t="s">
        <v>18</v>
      </c>
      <c r="J5" s="2" t="s">
        <v>17</v>
      </c>
      <c r="K5" s="2" t="s">
        <v>18</v>
      </c>
      <c r="L5" s="3" t="s">
        <v>17</v>
      </c>
      <c r="M5" s="3" t="s">
        <v>18</v>
      </c>
      <c r="N5" s="2" t="s">
        <v>17</v>
      </c>
      <c r="O5" s="2" t="s">
        <v>18</v>
      </c>
      <c r="P5" s="2" t="s">
        <v>17</v>
      </c>
      <c r="Q5" s="2" t="s">
        <v>18</v>
      </c>
      <c r="R5" s="2" t="s">
        <v>17</v>
      </c>
      <c r="S5" s="2" t="s">
        <v>18</v>
      </c>
      <c r="T5" s="2" t="s">
        <v>17</v>
      </c>
      <c r="U5" s="2" t="s">
        <v>18</v>
      </c>
      <c r="V5" s="2" t="s">
        <v>17</v>
      </c>
      <c r="W5" s="2" t="s">
        <v>18</v>
      </c>
      <c r="X5" s="3" t="s">
        <v>17</v>
      </c>
      <c r="Y5" s="3" t="s">
        <v>18</v>
      </c>
      <c r="Z5" s="2" t="s">
        <v>17</v>
      </c>
      <c r="AA5" s="2" t="s">
        <v>18</v>
      </c>
      <c r="AB5" s="2" t="s">
        <v>17</v>
      </c>
      <c r="AC5" s="2" t="s">
        <v>18</v>
      </c>
      <c r="AD5" s="3" t="s">
        <v>17</v>
      </c>
      <c r="AE5" s="3" t="s">
        <v>18</v>
      </c>
      <c r="AF5" s="1" t="s">
        <v>17</v>
      </c>
      <c r="AG5" s="1" t="s">
        <v>18</v>
      </c>
    </row>
    <row r="6" spans="1:33" ht="110.25">
      <c r="A6" s="14" t="s">
        <v>52</v>
      </c>
      <c r="B6" s="32">
        <v>272</v>
      </c>
      <c r="C6" s="32">
        <v>146</v>
      </c>
      <c r="D6" s="9">
        <v>32</v>
      </c>
      <c r="E6" s="9">
        <v>17</v>
      </c>
      <c r="F6" s="9">
        <v>31</v>
      </c>
      <c r="G6" s="9">
        <v>16</v>
      </c>
      <c r="H6" s="9">
        <v>27</v>
      </c>
      <c r="I6" s="9">
        <v>21</v>
      </c>
      <c r="J6" s="9">
        <v>29</v>
      </c>
      <c r="K6" s="9">
        <v>16</v>
      </c>
      <c r="L6" s="4">
        <f>D6+F6+H6+J6</f>
        <v>119</v>
      </c>
      <c r="M6" s="4">
        <f>E6+G6+I6+K6</f>
        <v>70</v>
      </c>
      <c r="N6" s="9">
        <v>38</v>
      </c>
      <c r="O6" s="9">
        <v>16</v>
      </c>
      <c r="P6" s="9">
        <v>24</v>
      </c>
      <c r="Q6" s="9">
        <v>11</v>
      </c>
      <c r="R6" s="9">
        <v>23</v>
      </c>
      <c r="S6" s="9">
        <v>12</v>
      </c>
      <c r="T6" s="9">
        <v>27</v>
      </c>
      <c r="U6" s="9">
        <v>16</v>
      </c>
      <c r="V6" s="9">
        <v>18</v>
      </c>
      <c r="W6" s="9">
        <v>10</v>
      </c>
      <c r="X6" s="5">
        <f>N6+P6+R6+T6+V6</f>
        <v>130</v>
      </c>
      <c r="Y6" s="5">
        <f>O6+Q6+S6+U6+W6</f>
        <v>65</v>
      </c>
      <c r="Z6" s="44">
        <v>12</v>
      </c>
      <c r="AA6" s="44">
        <v>5</v>
      </c>
      <c r="AB6" s="44">
        <v>11</v>
      </c>
      <c r="AC6" s="44">
        <v>6</v>
      </c>
      <c r="AD6" s="4">
        <f>Z6+AB6</f>
        <v>23</v>
      </c>
      <c r="AE6" s="4">
        <f>AA6+AC6</f>
        <v>11</v>
      </c>
      <c r="AF6" s="6">
        <f>L6+X6+AD6</f>
        <v>272</v>
      </c>
      <c r="AG6" s="6">
        <f>M6+Y6+AE6</f>
        <v>146</v>
      </c>
    </row>
    <row r="7" spans="1:33" ht="31.5">
      <c r="A7" s="7" t="s">
        <v>19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4">
        <f aca="true" t="shared" si="0" ref="L7:M40">D7+F7+H7+J7</f>
        <v>0</v>
      </c>
      <c r="M7" s="4">
        <f t="shared" si="0"/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5">
        <f aca="true" t="shared" si="1" ref="X7:Y40">N7+P7+R7+T7+V7</f>
        <v>0</v>
      </c>
      <c r="Y7" s="5">
        <f t="shared" si="1"/>
        <v>0</v>
      </c>
      <c r="Z7" s="7">
        <f>Z8+Z9+Z10+Z11+Z12+Z13+Z14+Z15+Z16+Z17+Z18+Z19</f>
        <v>0</v>
      </c>
      <c r="AA7" s="7">
        <f>AA8+AA9+AA10+AA11+AA12+AA13+AA14+AA15+AA16+AA17+AA18+AA19</f>
        <v>0</v>
      </c>
      <c r="AB7" s="7">
        <v>0</v>
      </c>
      <c r="AC7" s="7">
        <v>0</v>
      </c>
      <c r="AD7" s="4">
        <f aca="true" t="shared" si="2" ref="AD7:AE40">Z7+AB7</f>
        <v>0</v>
      </c>
      <c r="AE7" s="4">
        <f t="shared" si="2"/>
        <v>0</v>
      </c>
      <c r="AF7" s="6">
        <f aca="true" t="shared" si="3" ref="AF7:AG40">L7+X7+AD7</f>
        <v>0</v>
      </c>
      <c r="AG7" s="6">
        <f t="shared" si="3"/>
        <v>0</v>
      </c>
    </row>
    <row r="8" spans="1:33" ht="31.5">
      <c r="A8" s="14" t="s">
        <v>20</v>
      </c>
      <c r="B8" s="8"/>
      <c r="C8" s="8"/>
      <c r="D8" s="14"/>
      <c r="E8" s="14"/>
      <c r="F8" s="14"/>
      <c r="G8" s="14"/>
      <c r="H8" s="14"/>
      <c r="I8" s="14"/>
      <c r="J8" s="15"/>
      <c r="K8" s="14"/>
      <c r="L8" s="4">
        <f t="shared" si="0"/>
        <v>0</v>
      </c>
      <c r="M8" s="4">
        <f t="shared" si="0"/>
        <v>0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5">
        <f t="shared" si="1"/>
        <v>0</v>
      </c>
      <c r="Y8" s="5">
        <f t="shared" si="1"/>
        <v>0</v>
      </c>
      <c r="Z8" s="14"/>
      <c r="AA8" s="14"/>
      <c r="AB8" s="14"/>
      <c r="AC8" s="14"/>
      <c r="AD8" s="4">
        <f t="shared" si="2"/>
        <v>0</v>
      </c>
      <c r="AE8" s="4">
        <f t="shared" si="2"/>
        <v>0</v>
      </c>
      <c r="AF8" s="6">
        <f t="shared" si="3"/>
        <v>0</v>
      </c>
      <c r="AG8" s="6">
        <f t="shared" si="3"/>
        <v>0</v>
      </c>
    </row>
    <row r="9" spans="1:33" ht="15.75">
      <c r="A9" s="14" t="s">
        <v>21</v>
      </c>
      <c r="B9" s="8"/>
      <c r="C9" s="8"/>
      <c r="D9" s="14"/>
      <c r="E9" s="14"/>
      <c r="F9" s="14"/>
      <c r="G9" s="14"/>
      <c r="H9" s="14"/>
      <c r="I9" s="14"/>
      <c r="J9" s="14"/>
      <c r="K9" s="14"/>
      <c r="L9" s="4">
        <f t="shared" si="0"/>
        <v>0</v>
      </c>
      <c r="M9" s="4">
        <f t="shared" si="0"/>
        <v>0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5">
        <f t="shared" si="1"/>
        <v>0</v>
      </c>
      <c r="Y9" s="5">
        <f t="shared" si="1"/>
        <v>0</v>
      </c>
      <c r="Z9" s="14"/>
      <c r="AA9" s="14"/>
      <c r="AB9" s="14"/>
      <c r="AC9" s="14"/>
      <c r="AD9" s="4">
        <f t="shared" si="2"/>
        <v>0</v>
      </c>
      <c r="AE9" s="4">
        <f t="shared" si="2"/>
        <v>0</v>
      </c>
      <c r="AF9" s="6">
        <f t="shared" si="3"/>
        <v>0</v>
      </c>
      <c r="AG9" s="6">
        <f t="shared" si="3"/>
        <v>0</v>
      </c>
    </row>
    <row r="10" spans="1:33" ht="47.25">
      <c r="A10" s="14" t="s">
        <v>22</v>
      </c>
      <c r="B10" s="8"/>
      <c r="C10" s="8"/>
      <c r="D10" s="14"/>
      <c r="E10" s="14"/>
      <c r="F10" s="14"/>
      <c r="G10" s="14"/>
      <c r="H10" s="14"/>
      <c r="I10" s="14"/>
      <c r="J10" s="14"/>
      <c r="K10" s="14"/>
      <c r="L10" s="4">
        <f t="shared" si="0"/>
        <v>0</v>
      </c>
      <c r="M10" s="4">
        <f t="shared" si="0"/>
        <v>0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5">
        <f t="shared" si="1"/>
        <v>0</v>
      </c>
      <c r="Y10" s="5">
        <f t="shared" si="1"/>
        <v>0</v>
      </c>
      <c r="Z10" s="14"/>
      <c r="AA10" s="14"/>
      <c r="AB10" s="14"/>
      <c r="AC10" s="14"/>
      <c r="AD10" s="4">
        <f t="shared" si="2"/>
        <v>0</v>
      </c>
      <c r="AE10" s="4">
        <f t="shared" si="2"/>
        <v>0</v>
      </c>
      <c r="AF10" s="6">
        <f t="shared" si="3"/>
        <v>0</v>
      </c>
      <c r="AG10" s="6">
        <f t="shared" si="3"/>
        <v>0</v>
      </c>
    </row>
    <row r="11" spans="1:33" ht="31.5">
      <c r="A11" s="14" t="s">
        <v>23</v>
      </c>
      <c r="B11" s="8"/>
      <c r="C11" s="8"/>
      <c r="D11" s="14"/>
      <c r="E11" s="14"/>
      <c r="F11" s="14"/>
      <c r="G11" s="14"/>
      <c r="H11" s="14"/>
      <c r="I11" s="14"/>
      <c r="J11" s="14"/>
      <c r="K11" s="14"/>
      <c r="L11" s="4">
        <f t="shared" si="0"/>
        <v>0</v>
      </c>
      <c r="M11" s="4">
        <f t="shared" si="0"/>
        <v>0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5">
        <f t="shared" si="1"/>
        <v>0</v>
      </c>
      <c r="Y11" s="5">
        <f t="shared" si="1"/>
        <v>0</v>
      </c>
      <c r="Z11" s="14"/>
      <c r="AA11" s="14"/>
      <c r="AB11" s="14"/>
      <c r="AC11" s="14"/>
      <c r="AD11" s="4">
        <f t="shared" si="2"/>
        <v>0</v>
      </c>
      <c r="AE11" s="4">
        <f t="shared" si="2"/>
        <v>0</v>
      </c>
      <c r="AF11" s="6">
        <f t="shared" si="3"/>
        <v>0</v>
      </c>
      <c r="AG11" s="6">
        <f t="shared" si="3"/>
        <v>0</v>
      </c>
    </row>
    <row r="12" spans="1:33" ht="31.5">
      <c r="A12" s="14" t="s">
        <v>24</v>
      </c>
      <c r="B12" s="8"/>
      <c r="C12" s="8"/>
      <c r="D12" s="14"/>
      <c r="E12" s="14"/>
      <c r="F12" s="14"/>
      <c r="G12" s="14"/>
      <c r="H12" s="14"/>
      <c r="I12" s="14"/>
      <c r="J12" s="14"/>
      <c r="K12" s="14"/>
      <c r="L12" s="4">
        <f t="shared" si="0"/>
        <v>0</v>
      </c>
      <c r="M12" s="4">
        <f t="shared" si="0"/>
        <v>0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5">
        <f t="shared" si="1"/>
        <v>0</v>
      </c>
      <c r="Y12" s="5">
        <f t="shared" si="1"/>
        <v>0</v>
      </c>
      <c r="Z12" s="14"/>
      <c r="AA12" s="14"/>
      <c r="AB12" s="14"/>
      <c r="AC12" s="14"/>
      <c r="AD12" s="4">
        <f t="shared" si="2"/>
        <v>0</v>
      </c>
      <c r="AE12" s="4">
        <f t="shared" si="2"/>
        <v>0</v>
      </c>
      <c r="AF12" s="6">
        <f t="shared" si="3"/>
        <v>0</v>
      </c>
      <c r="AG12" s="6">
        <f t="shared" si="3"/>
        <v>0</v>
      </c>
    </row>
    <row r="13" spans="1:33" ht="31.5">
      <c r="A13" s="14" t="s">
        <v>25</v>
      </c>
      <c r="B13" s="8"/>
      <c r="C13" s="8"/>
      <c r="D13" s="14"/>
      <c r="E13" s="14"/>
      <c r="F13" s="14"/>
      <c r="G13" s="14"/>
      <c r="H13" s="14"/>
      <c r="I13" s="14"/>
      <c r="J13" s="14"/>
      <c r="K13" s="14"/>
      <c r="L13" s="4">
        <f t="shared" si="0"/>
        <v>0</v>
      </c>
      <c r="M13" s="4">
        <f t="shared" si="0"/>
        <v>0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5">
        <f t="shared" si="1"/>
        <v>0</v>
      </c>
      <c r="Y13" s="5">
        <f t="shared" si="1"/>
        <v>0</v>
      </c>
      <c r="Z13" s="14"/>
      <c r="AA13" s="14"/>
      <c r="AB13" s="14"/>
      <c r="AC13" s="14"/>
      <c r="AD13" s="4">
        <f t="shared" si="2"/>
        <v>0</v>
      </c>
      <c r="AE13" s="4">
        <f t="shared" si="2"/>
        <v>0</v>
      </c>
      <c r="AF13" s="6">
        <f t="shared" si="3"/>
        <v>0</v>
      </c>
      <c r="AG13" s="6">
        <f t="shared" si="3"/>
        <v>0</v>
      </c>
    </row>
    <row r="14" spans="1:33" ht="47.25">
      <c r="A14" s="14" t="s">
        <v>26</v>
      </c>
      <c r="B14" s="8"/>
      <c r="C14" s="8"/>
      <c r="D14" s="14"/>
      <c r="E14" s="14"/>
      <c r="F14" s="14"/>
      <c r="G14" s="14"/>
      <c r="H14" s="14"/>
      <c r="I14" s="14"/>
      <c r="J14" s="14"/>
      <c r="K14" s="14"/>
      <c r="L14" s="4">
        <f t="shared" si="0"/>
        <v>0</v>
      </c>
      <c r="M14" s="4">
        <f t="shared" si="0"/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5">
        <f t="shared" si="1"/>
        <v>0</v>
      </c>
      <c r="Y14" s="5">
        <f t="shared" si="1"/>
        <v>0</v>
      </c>
      <c r="Z14" s="14"/>
      <c r="AA14" s="14"/>
      <c r="AB14" s="14"/>
      <c r="AC14" s="14"/>
      <c r="AD14" s="4">
        <f t="shared" si="2"/>
        <v>0</v>
      </c>
      <c r="AE14" s="4">
        <f t="shared" si="2"/>
        <v>0</v>
      </c>
      <c r="AF14" s="6">
        <f t="shared" si="3"/>
        <v>0</v>
      </c>
      <c r="AG14" s="6">
        <f t="shared" si="3"/>
        <v>0</v>
      </c>
    </row>
    <row r="15" spans="1:33" ht="15.75">
      <c r="A15" s="14" t="s">
        <v>27</v>
      </c>
      <c r="B15" s="8"/>
      <c r="C15" s="8"/>
      <c r="D15" s="14"/>
      <c r="E15" s="14"/>
      <c r="F15" s="14"/>
      <c r="G15" s="14"/>
      <c r="H15" s="14"/>
      <c r="I15" s="14"/>
      <c r="J15" s="14"/>
      <c r="K15" s="14"/>
      <c r="L15" s="4">
        <f t="shared" si="0"/>
        <v>0</v>
      </c>
      <c r="M15" s="4">
        <f t="shared" si="0"/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5">
        <f t="shared" si="1"/>
        <v>0</v>
      </c>
      <c r="Y15" s="5">
        <f t="shared" si="1"/>
        <v>0</v>
      </c>
      <c r="Z15" s="14"/>
      <c r="AA15" s="14"/>
      <c r="AB15" s="14"/>
      <c r="AC15" s="14"/>
      <c r="AD15" s="4">
        <f t="shared" si="2"/>
        <v>0</v>
      </c>
      <c r="AE15" s="4">
        <f t="shared" si="2"/>
        <v>0</v>
      </c>
      <c r="AF15" s="6">
        <f t="shared" si="3"/>
        <v>0</v>
      </c>
      <c r="AG15" s="6">
        <f t="shared" si="3"/>
        <v>0</v>
      </c>
    </row>
    <row r="16" spans="1:33" ht="15.75">
      <c r="A16" s="14" t="s">
        <v>28</v>
      </c>
      <c r="B16" s="8"/>
      <c r="C16" s="8"/>
      <c r="D16" s="14"/>
      <c r="E16" s="14"/>
      <c r="F16" s="14"/>
      <c r="G16" s="14"/>
      <c r="H16" s="14"/>
      <c r="I16" s="14"/>
      <c r="J16" s="14"/>
      <c r="K16" s="14"/>
      <c r="L16" s="4">
        <f t="shared" si="0"/>
        <v>0</v>
      </c>
      <c r="M16" s="4">
        <f t="shared" si="0"/>
        <v>0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5">
        <f t="shared" si="1"/>
        <v>0</v>
      </c>
      <c r="Y16" s="5">
        <f t="shared" si="1"/>
        <v>0</v>
      </c>
      <c r="Z16" s="14"/>
      <c r="AA16" s="14"/>
      <c r="AB16" s="14"/>
      <c r="AC16" s="14"/>
      <c r="AD16" s="4">
        <f t="shared" si="2"/>
        <v>0</v>
      </c>
      <c r="AE16" s="4">
        <f t="shared" si="2"/>
        <v>0</v>
      </c>
      <c r="AF16" s="6">
        <f t="shared" si="3"/>
        <v>0</v>
      </c>
      <c r="AG16" s="6">
        <f t="shared" si="3"/>
        <v>0</v>
      </c>
    </row>
    <row r="17" spans="1:33" ht="31.5">
      <c r="A17" s="14" t="s">
        <v>29</v>
      </c>
      <c r="B17" s="8"/>
      <c r="C17" s="8"/>
      <c r="D17" s="14"/>
      <c r="E17" s="14"/>
      <c r="F17" s="14"/>
      <c r="G17" s="14"/>
      <c r="H17" s="14"/>
      <c r="I17" s="14"/>
      <c r="J17" s="14"/>
      <c r="K17" s="14"/>
      <c r="L17" s="4">
        <f t="shared" si="0"/>
        <v>0</v>
      </c>
      <c r="M17" s="4">
        <f t="shared" si="0"/>
        <v>0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5">
        <f t="shared" si="1"/>
        <v>0</v>
      </c>
      <c r="Y17" s="5">
        <f t="shared" si="1"/>
        <v>0</v>
      </c>
      <c r="Z17" s="14"/>
      <c r="AA17" s="14"/>
      <c r="AB17" s="14"/>
      <c r="AC17" s="14"/>
      <c r="AD17" s="4">
        <f t="shared" si="2"/>
        <v>0</v>
      </c>
      <c r="AE17" s="4">
        <f t="shared" si="2"/>
        <v>0</v>
      </c>
      <c r="AF17" s="6">
        <f t="shared" si="3"/>
        <v>0</v>
      </c>
      <c r="AG17" s="6">
        <f t="shared" si="3"/>
        <v>0</v>
      </c>
    </row>
    <row r="18" spans="1:33" ht="15.75">
      <c r="A18" s="14" t="s">
        <v>30</v>
      </c>
      <c r="B18" s="8"/>
      <c r="C18" s="8"/>
      <c r="D18" s="14"/>
      <c r="E18" s="14"/>
      <c r="F18" s="14"/>
      <c r="G18" s="14"/>
      <c r="H18" s="14"/>
      <c r="I18" s="14"/>
      <c r="J18" s="14"/>
      <c r="K18" s="14"/>
      <c r="L18" s="4">
        <f t="shared" si="0"/>
        <v>0</v>
      </c>
      <c r="M18" s="4">
        <f t="shared" si="0"/>
        <v>0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5">
        <f t="shared" si="1"/>
        <v>0</v>
      </c>
      <c r="Y18" s="5">
        <f t="shared" si="1"/>
        <v>0</v>
      </c>
      <c r="Z18" s="14"/>
      <c r="AA18" s="14"/>
      <c r="AB18" s="14"/>
      <c r="AC18" s="14"/>
      <c r="AD18" s="4">
        <f t="shared" si="2"/>
        <v>0</v>
      </c>
      <c r="AE18" s="4">
        <f t="shared" si="2"/>
        <v>0</v>
      </c>
      <c r="AF18" s="6">
        <f t="shared" si="3"/>
        <v>0</v>
      </c>
      <c r="AG18" s="6">
        <f t="shared" si="3"/>
        <v>0</v>
      </c>
    </row>
    <row r="19" spans="1:33" ht="31.5">
      <c r="A19" s="14" t="s">
        <v>31</v>
      </c>
      <c r="B19" s="8"/>
      <c r="C19" s="8"/>
      <c r="D19" s="14"/>
      <c r="E19" s="14"/>
      <c r="F19" s="14"/>
      <c r="G19" s="14"/>
      <c r="H19" s="14"/>
      <c r="I19" s="14"/>
      <c r="J19" s="14"/>
      <c r="K19" s="14"/>
      <c r="L19" s="4">
        <f t="shared" si="0"/>
        <v>0</v>
      </c>
      <c r="M19" s="4">
        <f t="shared" si="0"/>
        <v>0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5">
        <f t="shared" si="1"/>
        <v>0</v>
      </c>
      <c r="Y19" s="5">
        <f t="shared" si="1"/>
        <v>0</v>
      </c>
      <c r="Z19" s="14"/>
      <c r="AA19" s="14"/>
      <c r="AB19" s="14"/>
      <c r="AC19" s="14"/>
      <c r="AD19" s="4">
        <f t="shared" si="2"/>
        <v>0</v>
      </c>
      <c r="AE19" s="4">
        <f t="shared" si="2"/>
        <v>0</v>
      </c>
      <c r="AF19" s="6">
        <f t="shared" si="3"/>
        <v>0</v>
      </c>
      <c r="AG19" s="6">
        <f t="shared" si="3"/>
        <v>0</v>
      </c>
    </row>
    <row r="20" spans="1:33" ht="31.5">
      <c r="A20" s="7" t="s">
        <v>32</v>
      </c>
      <c r="B20" s="7">
        <v>2</v>
      </c>
      <c r="C20" s="7">
        <v>2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4">
        <v>0</v>
      </c>
      <c r="M20" s="4">
        <f t="shared" si="0"/>
        <v>0</v>
      </c>
      <c r="N20" s="7">
        <v>1</v>
      </c>
      <c r="O20" s="7">
        <v>1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1</v>
      </c>
      <c r="W20" s="7">
        <v>1</v>
      </c>
      <c r="X20" s="5">
        <f t="shared" si="1"/>
        <v>2</v>
      </c>
      <c r="Y20" s="5">
        <f t="shared" si="1"/>
        <v>2</v>
      </c>
      <c r="Z20" s="7">
        <f>Z21+Z22+Z23+Z24+Z25+Z26+Z27+Z28+Z29+Z30+Z31+Z32+Z33+Z34+Z35+Z36</f>
        <v>0</v>
      </c>
      <c r="AA20" s="7">
        <f>AA21+AA22+AA23+AA24+AA25+AA26+AA27+AA28+AA29+AA30+AA31+AA32+AA33+AA34+AA35+AA36</f>
        <v>0</v>
      </c>
      <c r="AB20" s="7">
        <f>AB21+AB22+AB23+AB24+AB25+AB26+AB27+AB28+AB29+AB30+AB31+AB32+AB33+AB34+AB35+AB36</f>
        <v>0</v>
      </c>
      <c r="AC20" s="7">
        <f>AC21+AC22+AC23+AC24+AC25+AC26+AC27+AC28+AC29+AC30+AC31+AC32+AC33+AC34+AC35+AC36</f>
        <v>0</v>
      </c>
      <c r="AD20" s="4">
        <f t="shared" si="2"/>
        <v>0</v>
      </c>
      <c r="AE20" s="4">
        <f t="shared" si="2"/>
        <v>0</v>
      </c>
      <c r="AF20" s="6">
        <f t="shared" si="3"/>
        <v>2</v>
      </c>
      <c r="AG20" s="6">
        <f t="shared" si="3"/>
        <v>2</v>
      </c>
    </row>
    <row r="21" spans="1:33" ht="31.5">
      <c r="A21" s="14" t="s">
        <v>20</v>
      </c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4">
        <f t="shared" si="0"/>
        <v>0</v>
      </c>
      <c r="M21" s="4">
        <f t="shared" si="0"/>
        <v>0</v>
      </c>
      <c r="N21" s="9">
        <v>1</v>
      </c>
      <c r="O21" s="9">
        <v>1</v>
      </c>
      <c r="P21" s="9"/>
      <c r="Q21" s="9"/>
      <c r="R21" s="9"/>
      <c r="S21" s="9"/>
      <c r="T21" s="9"/>
      <c r="U21" s="9"/>
      <c r="V21" s="9"/>
      <c r="W21" s="9"/>
      <c r="X21" s="5">
        <f t="shared" si="1"/>
        <v>1</v>
      </c>
      <c r="Y21" s="5">
        <f t="shared" si="1"/>
        <v>1</v>
      </c>
      <c r="Z21" s="14"/>
      <c r="AA21" s="14"/>
      <c r="AB21" s="14"/>
      <c r="AC21" s="14"/>
      <c r="AD21" s="4">
        <f t="shared" si="2"/>
        <v>0</v>
      </c>
      <c r="AE21" s="4">
        <f t="shared" si="2"/>
        <v>0</v>
      </c>
      <c r="AF21" s="6">
        <f t="shared" si="3"/>
        <v>1</v>
      </c>
      <c r="AG21" s="6">
        <f t="shared" si="3"/>
        <v>1</v>
      </c>
    </row>
    <row r="22" spans="1:33" ht="15.75">
      <c r="A22" s="14" t="s">
        <v>33</v>
      </c>
      <c r="B22" s="8"/>
      <c r="C22" s="8"/>
      <c r="D22" s="14"/>
      <c r="E22" s="14"/>
      <c r="F22" s="14"/>
      <c r="G22" s="14"/>
      <c r="H22" s="14"/>
      <c r="I22" s="14"/>
      <c r="J22" s="14"/>
      <c r="K22" s="14"/>
      <c r="L22" s="4">
        <f t="shared" si="0"/>
        <v>0</v>
      </c>
      <c r="M22" s="4">
        <f t="shared" si="0"/>
        <v>0</v>
      </c>
      <c r="N22" s="9"/>
      <c r="O22" s="9"/>
      <c r="P22" s="9"/>
      <c r="Q22" s="9"/>
      <c r="R22" s="9"/>
      <c r="S22" s="9"/>
      <c r="T22" s="9"/>
      <c r="U22" s="9"/>
      <c r="V22" s="9">
        <v>1</v>
      </c>
      <c r="W22" s="9">
        <v>1</v>
      </c>
      <c r="X22" s="5">
        <f t="shared" si="1"/>
        <v>1</v>
      </c>
      <c r="Y22" s="5">
        <f t="shared" si="1"/>
        <v>1</v>
      </c>
      <c r="Z22" s="14"/>
      <c r="AA22" s="14"/>
      <c r="AB22" s="14"/>
      <c r="AC22" s="14"/>
      <c r="AD22" s="4">
        <f t="shared" si="2"/>
        <v>0</v>
      </c>
      <c r="AE22" s="4">
        <f t="shared" si="2"/>
        <v>0</v>
      </c>
      <c r="AF22" s="6">
        <f t="shared" si="3"/>
        <v>1</v>
      </c>
      <c r="AG22" s="6">
        <f t="shared" si="3"/>
        <v>1</v>
      </c>
    </row>
    <row r="23" spans="1:33" ht="63">
      <c r="A23" s="14" t="s">
        <v>34</v>
      </c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4">
        <f t="shared" si="0"/>
        <v>0</v>
      </c>
      <c r="M23" s="4">
        <f t="shared" si="0"/>
        <v>0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5">
        <f t="shared" si="1"/>
        <v>0</v>
      </c>
      <c r="Y23" s="5">
        <f t="shared" si="1"/>
        <v>0</v>
      </c>
      <c r="Z23" s="14"/>
      <c r="AA23" s="14"/>
      <c r="AB23" s="14"/>
      <c r="AC23" s="14"/>
      <c r="AD23" s="4">
        <f t="shared" si="2"/>
        <v>0</v>
      </c>
      <c r="AE23" s="4">
        <f t="shared" si="2"/>
        <v>0</v>
      </c>
      <c r="AF23" s="6">
        <f t="shared" si="3"/>
        <v>0</v>
      </c>
      <c r="AG23" s="6">
        <f t="shared" si="3"/>
        <v>0</v>
      </c>
    </row>
    <row r="24" spans="1:33" ht="31.5">
      <c r="A24" s="14" t="s">
        <v>23</v>
      </c>
      <c r="B24" s="8"/>
      <c r="C24" s="8"/>
      <c r="D24" s="14"/>
      <c r="E24" s="14"/>
      <c r="F24" s="14"/>
      <c r="G24" s="14"/>
      <c r="H24" s="14"/>
      <c r="I24" s="14"/>
      <c r="J24" s="14"/>
      <c r="K24" s="14"/>
      <c r="L24" s="4">
        <f t="shared" si="0"/>
        <v>0</v>
      </c>
      <c r="M24" s="4">
        <f t="shared" si="0"/>
        <v>0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5">
        <f t="shared" si="1"/>
        <v>0</v>
      </c>
      <c r="Y24" s="5">
        <f t="shared" si="1"/>
        <v>0</v>
      </c>
      <c r="Z24" s="14"/>
      <c r="AA24" s="14"/>
      <c r="AB24" s="14"/>
      <c r="AC24" s="14"/>
      <c r="AD24" s="4">
        <f t="shared" si="2"/>
        <v>0</v>
      </c>
      <c r="AE24" s="4">
        <f t="shared" si="2"/>
        <v>0</v>
      </c>
      <c r="AF24" s="6">
        <f t="shared" si="3"/>
        <v>0</v>
      </c>
      <c r="AG24" s="6">
        <f t="shared" si="3"/>
        <v>0</v>
      </c>
    </row>
    <row r="25" spans="1:33" ht="31.5">
      <c r="A25" s="14" t="s">
        <v>24</v>
      </c>
      <c r="B25" s="8"/>
      <c r="C25" s="8"/>
      <c r="D25" s="14"/>
      <c r="E25" s="14"/>
      <c r="F25" s="14"/>
      <c r="G25" s="14"/>
      <c r="H25" s="14"/>
      <c r="I25" s="14"/>
      <c r="J25" s="14"/>
      <c r="K25" s="14"/>
      <c r="L25" s="4">
        <f t="shared" si="0"/>
        <v>0</v>
      </c>
      <c r="M25" s="4">
        <f t="shared" si="0"/>
        <v>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">
        <f t="shared" si="1"/>
        <v>0</v>
      </c>
      <c r="Y25" s="5">
        <f t="shared" si="1"/>
        <v>0</v>
      </c>
      <c r="Z25" s="14"/>
      <c r="AA25" s="14"/>
      <c r="AB25" s="14"/>
      <c r="AC25" s="14"/>
      <c r="AD25" s="4">
        <f t="shared" si="2"/>
        <v>0</v>
      </c>
      <c r="AE25" s="4">
        <f t="shared" si="2"/>
        <v>0</v>
      </c>
      <c r="AF25" s="6">
        <f t="shared" si="3"/>
        <v>0</v>
      </c>
      <c r="AG25" s="6">
        <f t="shared" si="3"/>
        <v>0</v>
      </c>
    </row>
    <row r="26" spans="1:33" ht="31.5">
      <c r="A26" s="14" t="s">
        <v>35</v>
      </c>
      <c r="B26" s="8"/>
      <c r="C26" s="8"/>
      <c r="D26" s="14"/>
      <c r="E26" s="14"/>
      <c r="F26" s="14"/>
      <c r="G26" s="14"/>
      <c r="H26" s="14"/>
      <c r="I26" s="14"/>
      <c r="J26" s="14"/>
      <c r="K26" s="14"/>
      <c r="L26" s="4">
        <f t="shared" si="0"/>
        <v>0</v>
      </c>
      <c r="M26" s="4">
        <f t="shared" si="0"/>
        <v>0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5">
        <f t="shared" si="1"/>
        <v>0</v>
      </c>
      <c r="Y26" s="5">
        <f t="shared" si="1"/>
        <v>0</v>
      </c>
      <c r="Z26" s="14"/>
      <c r="AA26" s="14"/>
      <c r="AB26" s="14"/>
      <c r="AC26" s="14"/>
      <c r="AD26" s="4">
        <f t="shared" si="2"/>
        <v>0</v>
      </c>
      <c r="AE26" s="4">
        <f t="shared" si="2"/>
        <v>0</v>
      </c>
      <c r="AF26" s="6">
        <f t="shared" si="3"/>
        <v>0</v>
      </c>
      <c r="AG26" s="6">
        <f t="shared" si="3"/>
        <v>0</v>
      </c>
    </row>
    <row r="27" spans="1:33" ht="15.75">
      <c r="A27" s="14" t="s">
        <v>36</v>
      </c>
      <c r="B27" s="8"/>
      <c r="C27" s="8"/>
      <c r="D27" s="14"/>
      <c r="E27" s="14"/>
      <c r="F27" s="14"/>
      <c r="G27" s="14"/>
      <c r="H27" s="14"/>
      <c r="I27" s="14"/>
      <c r="J27" s="14"/>
      <c r="K27" s="14"/>
      <c r="L27" s="4">
        <f t="shared" si="0"/>
        <v>0</v>
      </c>
      <c r="M27" s="4">
        <f t="shared" si="0"/>
        <v>0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5">
        <f t="shared" si="1"/>
        <v>0</v>
      </c>
      <c r="Y27" s="5">
        <f t="shared" si="1"/>
        <v>0</v>
      </c>
      <c r="Z27" s="14"/>
      <c r="AA27" s="14"/>
      <c r="AB27" s="14"/>
      <c r="AC27" s="14"/>
      <c r="AD27" s="4">
        <f t="shared" si="2"/>
        <v>0</v>
      </c>
      <c r="AE27" s="4">
        <f t="shared" si="2"/>
        <v>0</v>
      </c>
      <c r="AF27" s="6">
        <f t="shared" si="3"/>
        <v>0</v>
      </c>
      <c r="AG27" s="6">
        <f t="shared" si="3"/>
        <v>0</v>
      </c>
    </row>
    <row r="28" spans="1:33" ht="15.75">
      <c r="A28" s="14" t="s">
        <v>37</v>
      </c>
      <c r="B28" s="8"/>
      <c r="C28" s="8"/>
      <c r="D28" s="14"/>
      <c r="E28" s="14"/>
      <c r="F28" s="14"/>
      <c r="G28" s="14"/>
      <c r="H28" s="14"/>
      <c r="I28" s="14"/>
      <c r="J28" s="14"/>
      <c r="K28" s="14"/>
      <c r="L28" s="4">
        <f t="shared" si="0"/>
        <v>0</v>
      </c>
      <c r="M28" s="4">
        <f t="shared" si="0"/>
        <v>0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5">
        <f t="shared" si="1"/>
        <v>0</v>
      </c>
      <c r="Y28" s="5">
        <f t="shared" si="1"/>
        <v>0</v>
      </c>
      <c r="Z28" s="14"/>
      <c r="AA28" s="14"/>
      <c r="AB28" s="14"/>
      <c r="AC28" s="14"/>
      <c r="AD28" s="4">
        <f t="shared" si="2"/>
        <v>0</v>
      </c>
      <c r="AE28" s="4">
        <f t="shared" si="2"/>
        <v>0</v>
      </c>
      <c r="AF28" s="6">
        <f t="shared" si="3"/>
        <v>0</v>
      </c>
      <c r="AG28" s="6">
        <f t="shared" si="3"/>
        <v>0</v>
      </c>
    </row>
    <row r="29" spans="1:33" ht="31.5">
      <c r="A29" s="14" t="s">
        <v>38</v>
      </c>
      <c r="B29" s="8"/>
      <c r="C29" s="8"/>
      <c r="D29" s="14"/>
      <c r="E29" s="14"/>
      <c r="F29" s="14"/>
      <c r="G29" s="14"/>
      <c r="H29" s="14"/>
      <c r="I29" s="14"/>
      <c r="J29" s="14"/>
      <c r="K29" s="14"/>
      <c r="L29" s="4">
        <f t="shared" si="0"/>
        <v>0</v>
      </c>
      <c r="M29" s="4">
        <f t="shared" si="0"/>
        <v>0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5">
        <f t="shared" si="1"/>
        <v>0</v>
      </c>
      <c r="Y29" s="5">
        <f t="shared" si="1"/>
        <v>0</v>
      </c>
      <c r="Z29" s="14"/>
      <c r="AA29" s="14"/>
      <c r="AB29" s="14"/>
      <c r="AC29" s="14"/>
      <c r="AD29" s="4">
        <f t="shared" si="2"/>
        <v>0</v>
      </c>
      <c r="AE29" s="4">
        <f t="shared" si="2"/>
        <v>0</v>
      </c>
      <c r="AF29" s="6">
        <f t="shared" si="3"/>
        <v>0</v>
      </c>
      <c r="AG29" s="6">
        <f t="shared" si="3"/>
        <v>0</v>
      </c>
    </row>
    <row r="30" spans="1:33" ht="31.5">
      <c r="A30" s="14" t="s">
        <v>39</v>
      </c>
      <c r="B30" s="8"/>
      <c r="C30" s="8"/>
      <c r="D30" s="14"/>
      <c r="E30" s="14"/>
      <c r="F30" s="14"/>
      <c r="G30" s="14"/>
      <c r="H30" s="14"/>
      <c r="I30" s="14"/>
      <c r="J30" s="14"/>
      <c r="K30" s="14"/>
      <c r="L30" s="4">
        <f t="shared" si="0"/>
        <v>0</v>
      </c>
      <c r="M30" s="4">
        <f t="shared" si="0"/>
        <v>0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5">
        <f t="shared" si="1"/>
        <v>0</v>
      </c>
      <c r="Y30" s="5">
        <f t="shared" si="1"/>
        <v>0</v>
      </c>
      <c r="Z30" s="14"/>
      <c r="AA30" s="14"/>
      <c r="AB30" s="14"/>
      <c r="AC30" s="14"/>
      <c r="AD30" s="4">
        <f t="shared" si="2"/>
        <v>0</v>
      </c>
      <c r="AE30" s="4">
        <f t="shared" si="2"/>
        <v>0</v>
      </c>
      <c r="AF30" s="6">
        <f t="shared" si="3"/>
        <v>0</v>
      </c>
      <c r="AG30" s="6">
        <f t="shared" si="3"/>
        <v>0</v>
      </c>
    </row>
    <row r="31" spans="1:33" ht="15.75">
      <c r="A31" s="14" t="s">
        <v>40</v>
      </c>
      <c r="B31" s="8"/>
      <c r="C31" s="8"/>
      <c r="D31" s="14"/>
      <c r="E31" s="14"/>
      <c r="F31" s="14"/>
      <c r="G31" s="14"/>
      <c r="H31" s="14"/>
      <c r="I31" s="14"/>
      <c r="J31" s="14"/>
      <c r="K31" s="14"/>
      <c r="L31" s="4">
        <f t="shared" si="0"/>
        <v>0</v>
      </c>
      <c r="M31" s="4">
        <f t="shared" si="0"/>
        <v>0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5">
        <f t="shared" si="1"/>
        <v>0</v>
      </c>
      <c r="Y31" s="5">
        <f t="shared" si="1"/>
        <v>0</v>
      </c>
      <c r="Z31" s="14"/>
      <c r="AA31" s="14"/>
      <c r="AB31" s="14"/>
      <c r="AC31" s="14"/>
      <c r="AD31" s="4">
        <f t="shared" si="2"/>
        <v>0</v>
      </c>
      <c r="AE31" s="4">
        <f t="shared" si="2"/>
        <v>0</v>
      </c>
      <c r="AF31" s="6">
        <f t="shared" si="3"/>
        <v>0</v>
      </c>
      <c r="AG31" s="6">
        <f t="shared" si="3"/>
        <v>0</v>
      </c>
    </row>
    <row r="32" spans="1:33" ht="31.5">
      <c r="A32" s="14" t="s">
        <v>41</v>
      </c>
      <c r="B32" s="8"/>
      <c r="C32" s="8"/>
      <c r="D32" s="14"/>
      <c r="E32" s="14"/>
      <c r="F32" s="14"/>
      <c r="G32" s="14"/>
      <c r="H32" s="14"/>
      <c r="I32" s="14"/>
      <c r="J32" s="14"/>
      <c r="K32" s="14"/>
      <c r="L32" s="4">
        <f t="shared" si="0"/>
        <v>0</v>
      </c>
      <c r="M32" s="4">
        <f t="shared" si="0"/>
        <v>0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5">
        <f t="shared" si="1"/>
        <v>0</v>
      </c>
      <c r="Y32" s="5">
        <f t="shared" si="1"/>
        <v>0</v>
      </c>
      <c r="Z32" s="14"/>
      <c r="AA32" s="14"/>
      <c r="AB32" s="14"/>
      <c r="AC32" s="14"/>
      <c r="AD32" s="4">
        <f t="shared" si="2"/>
        <v>0</v>
      </c>
      <c r="AE32" s="4">
        <f t="shared" si="2"/>
        <v>0</v>
      </c>
      <c r="AF32" s="6">
        <f t="shared" si="3"/>
        <v>0</v>
      </c>
      <c r="AG32" s="6">
        <f t="shared" si="3"/>
        <v>0</v>
      </c>
    </row>
    <row r="33" spans="1:33" ht="15.75">
      <c r="A33" s="14" t="s">
        <v>42</v>
      </c>
      <c r="B33" s="8"/>
      <c r="C33" s="8"/>
      <c r="D33" s="14"/>
      <c r="E33" s="14"/>
      <c r="F33" s="14"/>
      <c r="G33" s="14"/>
      <c r="H33" s="14"/>
      <c r="I33" s="14"/>
      <c r="J33" s="14"/>
      <c r="K33" s="14"/>
      <c r="L33" s="4">
        <f t="shared" si="0"/>
        <v>0</v>
      </c>
      <c r="M33" s="4">
        <f t="shared" si="0"/>
        <v>0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5">
        <f t="shared" si="1"/>
        <v>0</v>
      </c>
      <c r="Y33" s="5">
        <f t="shared" si="1"/>
        <v>0</v>
      </c>
      <c r="Z33" s="14"/>
      <c r="AA33" s="14"/>
      <c r="AB33" s="14"/>
      <c r="AC33" s="14"/>
      <c r="AD33" s="4">
        <f t="shared" si="2"/>
        <v>0</v>
      </c>
      <c r="AE33" s="4">
        <f t="shared" si="2"/>
        <v>0</v>
      </c>
      <c r="AF33" s="6">
        <f t="shared" si="3"/>
        <v>0</v>
      </c>
      <c r="AG33" s="6">
        <f t="shared" si="3"/>
        <v>0</v>
      </c>
    </row>
    <row r="34" spans="1:33" ht="31.5">
      <c r="A34" s="14" t="s">
        <v>43</v>
      </c>
      <c r="B34" s="8"/>
      <c r="C34" s="8"/>
      <c r="D34" s="14"/>
      <c r="E34" s="14"/>
      <c r="F34" s="14"/>
      <c r="G34" s="14"/>
      <c r="H34" s="14"/>
      <c r="I34" s="14"/>
      <c r="J34" s="14"/>
      <c r="K34" s="14"/>
      <c r="L34" s="4">
        <f t="shared" si="0"/>
        <v>0</v>
      </c>
      <c r="M34" s="4">
        <f t="shared" si="0"/>
        <v>0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5">
        <f t="shared" si="1"/>
        <v>0</v>
      </c>
      <c r="Y34" s="5">
        <f t="shared" si="1"/>
        <v>0</v>
      </c>
      <c r="Z34" s="14"/>
      <c r="AA34" s="14"/>
      <c r="AB34" s="14"/>
      <c r="AC34" s="14"/>
      <c r="AD34" s="4">
        <f t="shared" si="2"/>
        <v>0</v>
      </c>
      <c r="AE34" s="4">
        <f t="shared" si="2"/>
        <v>0</v>
      </c>
      <c r="AF34" s="6">
        <f t="shared" si="3"/>
        <v>0</v>
      </c>
      <c r="AG34" s="6">
        <f t="shared" si="3"/>
        <v>0</v>
      </c>
    </row>
    <row r="35" spans="1:33" ht="47.25">
      <c r="A35" s="14" t="s">
        <v>44</v>
      </c>
      <c r="B35" s="8"/>
      <c r="C35" s="8"/>
      <c r="D35" s="14"/>
      <c r="E35" s="14"/>
      <c r="F35" s="14"/>
      <c r="G35" s="14"/>
      <c r="H35" s="14"/>
      <c r="I35" s="14"/>
      <c r="J35" s="14"/>
      <c r="K35" s="14"/>
      <c r="L35" s="4">
        <f t="shared" si="0"/>
        <v>0</v>
      </c>
      <c r="M35" s="4">
        <f t="shared" si="0"/>
        <v>0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5">
        <f t="shared" si="1"/>
        <v>0</v>
      </c>
      <c r="Y35" s="5">
        <f t="shared" si="1"/>
        <v>0</v>
      </c>
      <c r="Z35" s="14"/>
      <c r="AA35" s="14"/>
      <c r="AB35" s="14"/>
      <c r="AC35" s="14"/>
      <c r="AD35" s="4">
        <f t="shared" si="2"/>
        <v>0</v>
      </c>
      <c r="AE35" s="4">
        <f t="shared" si="2"/>
        <v>0</v>
      </c>
      <c r="AF35" s="6">
        <f t="shared" si="3"/>
        <v>0</v>
      </c>
      <c r="AG35" s="6">
        <f t="shared" si="3"/>
        <v>0</v>
      </c>
    </row>
    <row r="36" spans="1:33" ht="31.5">
      <c r="A36" s="14" t="s">
        <v>45</v>
      </c>
      <c r="B36" s="8"/>
      <c r="C36" s="8"/>
      <c r="D36" s="14"/>
      <c r="E36" s="14"/>
      <c r="F36" s="14"/>
      <c r="G36" s="14"/>
      <c r="H36" s="14"/>
      <c r="I36" s="14"/>
      <c r="J36" s="14"/>
      <c r="K36" s="14"/>
      <c r="L36" s="4">
        <f t="shared" si="0"/>
        <v>0</v>
      </c>
      <c r="M36" s="4">
        <f t="shared" si="0"/>
        <v>0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5">
        <f t="shared" si="1"/>
        <v>0</v>
      </c>
      <c r="Y36" s="5">
        <f t="shared" si="1"/>
        <v>0</v>
      </c>
      <c r="Z36" s="14"/>
      <c r="AA36" s="14"/>
      <c r="AB36" s="14"/>
      <c r="AC36" s="14"/>
      <c r="AD36" s="4">
        <f t="shared" si="2"/>
        <v>0</v>
      </c>
      <c r="AE36" s="4">
        <f t="shared" si="2"/>
        <v>0</v>
      </c>
      <c r="AF36" s="6">
        <f t="shared" si="3"/>
        <v>0</v>
      </c>
      <c r="AG36" s="6">
        <f t="shared" si="3"/>
        <v>0</v>
      </c>
    </row>
    <row r="37" spans="1:33" ht="63">
      <c r="A37" s="5" t="s">
        <v>46</v>
      </c>
      <c r="B37" s="5">
        <f aca="true" t="shared" si="4" ref="B37:K37">B6+B7-B20</f>
        <v>270</v>
      </c>
      <c r="C37" s="5">
        <f t="shared" si="4"/>
        <v>144</v>
      </c>
      <c r="D37" s="5">
        <f t="shared" si="4"/>
        <v>32</v>
      </c>
      <c r="E37" s="5">
        <f t="shared" si="4"/>
        <v>17</v>
      </c>
      <c r="F37" s="5">
        <f t="shared" si="4"/>
        <v>31</v>
      </c>
      <c r="G37" s="5">
        <f t="shared" si="4"/>
        <v>16</v>
      </c>
      <c r="H37" s="5">
        <f t="shared" si="4"/>
        <v>27</v>
      </c>
      <c r="I37" s="5">
        <f t="shared" si="4"/>
        <v>21</v>
      </c>
      <c r="J37" s="5">
        <f t="shared" si="4"/>
        <v>29</v>
      </c>
      <c r="K37" s="5">
        <f t="shared" si="4"/>
        <v>16</v>
      </c>
      <c r="L37" s="5">
        <f t="shared" si="0"/>
        <v>119</v>
      </c>
      <c r="M37" s="5">
        <f t="shared" si="0"/>
        <v>70</v>
      </c>
      <c r="N37" s="5">
        <v>37</v>
      </c>
      <c r="O37" s="5">
        <v>15</v>
      </c>
      <c r="P37" s="5">
        <v>24</v>
      </c>
      <c r="Q37" s="5">
        <v>11</v>
      </c>
      <c r="R37" s="5">
        <v>23</v>
      </c>
      <c r="S37" s="5">
        <v>12</v>
      </c>
      <c r="T37" s="5">
        <v>27</v>
      </c>
      <c r="U37" s="5">
        <v>16</v>
      </c>
      <c r="V37" s="5">
        <v>17</v>
      </c>
      <c r="W37" s="5">
        <v>9</v>
      </c>
      <c r="X37" s="5">
        <f t="shared" si="1"/>
        <v>128</v>
      </c>
      <c r="Y37" s="5">
        <f t="shared" si="1"/>
        <v>63</v>
      </c>
      <c r="Z37" s="5">
        <f>Z6+Z7-Z20</f>
        <v>12</v>
      </c>
      <c r="AA37" s="5">
        <f>AA6+AA7-AA20</f>
        <v>5</v>
      </c>
      <c r="AB37" s="5">
        <f>AB6+AB7-AB20</f>
        <v>11</v>
      </c>
      <c r="AC37" s="5">
        <f>AC6+AC7-AC20</f>
        <v>6</v>
      </c>
      <c r="AD37" s="5">
        <f t="shared" si="2"/>
        <v>23</v>
      </c>
      <c r="AE37" s="5">
        <f t="shared" si="2"/>
        <v>11</v>
      </c>
      <c r="AF37" s="6">
        <v>270</v>
      </c>
      <c r="AG37" s="6">
        <f t="shared" si="3"/>
        <v>144</v>
      </c>
    </row>
    <row r="38" spans="1:33" ht="15.75">
      <c r="A38" s="14" t="s">
        <v>47</v>
      </c>
      <c r="B38" s="8"/>
      <c r="C38" s="8"/>
      <c r="D38" s="14"/>
      <c r="E38" s="14"/>
      <c r="F38" s="9">
        <v>3</v>
      </c>
      <c r="G38" s="9">
        <v>2</v>
      </c>
      <c r="H38" s="9">
        <v>8</v>
      </c>
      <c r="I38" s="9">
        <v>5</v>
      </c>
      <c r="J38" s="9">
        <v>4</v>
      </c>
      <c r="K38" s="9">
        <v>3</v>
      </c>
      <c r="L38" s="4">
        <f t="shared" si="0"/>
        <v>15</v>
      </c>
      <c r="M38" s="4">
        <f t="shared" si="0"/>
        <v>10</v>
      </c>
      <c r="N38" s="9">
        <v>3</v>
      </c>
      <c r="O38" s="9">
        <v>2</v>
      </c>
      <c r="P38" s="9">
        <v>3</v>
      </c>
      <c r="Q38" s="9">
        <v>3</v>
      </c>
      <c r="R38" s="9">
        <v>1</v>
      </c>
      <c r="S38" s="10">
        <v>1</v>
      </c>
      <c r="T38" s="10">
        <v>0</v>
      </c>
      <c r="U38" s="10">
        <v>0</v>
      </c>
      <c r="V38" s="10">
        <v>0</v>
      </c>
      <c r="W38" s="10"/>
      <c r="X38" s="5">
        <f t="shared" si="1"/>
        <v>7</v>
      </c>
      <c r="Y38" s="5">
        <f t="shared" si="1"/>
        <v>6</v>
      </c>
      <c r="Z38" s="11">
        <v>0</v>
      </c>
      <c r="AA38" s="11">
        <v>0</v>
      </c>
      <c r="AB38" s="11">
        <v>0</v>
      </c>
      <c r="AC38" s="11">
        <v>0</v>
      </c>
      <c r="AD38" s="4">
        <f t="shared" si="2"/>
        <v>0</v>
      </c>
      <c r="AE38" s="4">
        <f t="shared" si="2"/>
        <v>0</v>
      </c>
      <c r="AF38" s="6">
        <f t="shared" si="3"/>
        <v>22</v>
      </c>
      <c r="AG38" s="6">
        <f t="shared" si="3"/>
        <v>16</v>
      </c>
    </row>
    <row r="39" spans="1:33" ht="15.75">
      <c r="A39" s="14" t="s">
        <v>48</v>
      </c>
      <c r="B39" s="8"/>
      <c r="C39" s="8"/>
      <c r="D39" s="14"/>
      <c r="E39" s="14"/>
      <c r="F39" s="9">
        <v>7</v>
      </c>
      <c r="G39" s="9">
        <v>6</v>
      </c>
      <c r="H39" s="9">
        <v>8</v>
      </c>
      <c r="I39" s="9">
        <v>8</v>
      </c>
      <c r="J39" s="9">
        <v>11</v>
      </c>
      <c r="K39" s="9">
        <v>7</v>
      </c>
      <c r="L39" s="4">
        <f t="shared" si="0"/>
        <v>26</v>
      </c>
      <c r="M39" s="4">
        <f t="shared" si="0"/>
        <v>21</v>
      </c>
      <c r="N39" s="9">
        <v>13</v>
      </c>
      <c r="O39" s="9">
        <v>7</v>
      </c>
      <c r="P39" s="9">
        <v>8</v>
      </c>
      <c r="Q39" s="9">
        <v>4</v>
      </c>
      <c r="R39" s="9">
        <v>7</v>
      </c>
      <c r="S39" s="10">
        <v>3</v>
      </c>
      <c r="T39" s="10">
        <v>11</v>
      </c>
      <c r="U39" s="10">
        <v>11</v>
      </c>
      <c r="V39" s="10">
        <v>7</v>
      </c>
      <c r="W39" s="10">
        <v>7</v>
      </c>
      <c r="X39" s="5">
        <f t="shared" si="1"/>
        <v>46</v>
      </c>
      <c r="Y39" s="5">
        <f t="shared" si="1"/>
        <v>32</v>
      </c>
      <c r="Z39" s="11">
        <v>4</v>
      </c>
      <c r="AA39" s="11">
        <v>3</v>
      </c>
      <c r="AB39" s="11">
        <v>5</v>
      </c>
      <c r="AC39" s="11">
        <v>5</v>
      </c>
      <c r="AD39" s="4">
        <f t="shared" si="2"/>
        <v>9</v>
      </c>
      <c r="AE39" s="4">
        <f t="shared" si="2"/>
        <v>8</v>
      </c>
      <c r="AF39" s="6">
        <f t="shared" si="3"/>
        <v>81</v>
      </c>
      <c r="AG39" s="6">
        <f t="shared" si="3"/>
        <v>61</v>
      </c>
    </row>
    <row r="40" spans="1:33" ht="31.5">
      <c r="A40" s="14" t="s">
        <v>49</v>
      </c>
      <c r="B40" s="8"/>
      <c r="C40" s="8"/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4">
        <f t="shared" si="0"/>
        <v>0</v>
      </c>
      <c r="M40" s="4">
        <f t="shared" si="0"/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5">
        <f t="shared" si="1"/>
        <v>0</v>
      </c>
      <c r="Y40" s="5">
        <f t="shared" si="1"/>
        <v>0</v>
      </c>
      <c r="Z40" s="14">
        <v>0</v>
      </c>
      <c r="AA40" s="14">
        <v>0</v>
      </c>
      <c r="AB40" s="14">
        <v>0</v>
      </c>
      <c r="AC40" s="14">
        <v>0</v>
      </c>
      <c r="AD40" s="4">
        <f t="shared" si="2"/>
        <v>0</v>
      </c>
      <c r="AE40" s="4">
        <f t="shared" si="2"/>
        <v>0</v>
      </c>
      <c r="AF40" s="6">
        <f t="shared" si="3"/>
        <v>0</v>
      </c>
      <c r="AG40" s="6">
        <f t="shared" si="3"/>
        <v>0</v>
      </c>
    </row>
    <row r="41" spans="1:33" ht="31.5">
      <c r="A41" s="6" t="s">
        <v>50</v>
      </c>
      <c r="B41" s="6"/>
      <c r="C41" s="6"/>
      <c r="D41" s="6">
        <f>(D38+D39)*100/D37</f>
        <v>0</v>
      </c>
      <c r="E41" s="6"/>
      <c r="F41" s="6">
        <f>(F38+F39)*100/F37</f>
        <v>32.25806451612903</v>
      </c>
      <c r="G41" s="6"/>
      <c r="H41" s="6">
        <f>(H38+H39)*100/H37</f>
        <v>59.25925925925926</v>
      </c>
      <c r="I41" s="6"/>
      <c r="J41" s="6">
        <f>(J38+J39)*100/J37</f>
        <v>51.724137931034484</v>
      </c>
      <c r="K41" s="6"/>
      <c r="L41" s="6">
        <f>(L38+L39)*100/L37</f>
        <v>34.45378151260504</v>
      </c>
      <c r="M41" s="6"/>
      <c r="N41" s="6">
        <f>(N38+N39)*100/N37</f>
        <v>43.24324324324324</v>
      </c>
      <c r="O41" s="6"/>
      <c r="P41" s="6">
        <f>(P38+P39)*100/P37</f>
        <v>45.833333333333336</v>
      </c>
      <c r="Q41" s="6"/>
      <c r="R41" s="6">
        <f>(R38+R39)*100/R37</f>
        <v>34.78260869565217</v>
      </c>
      <c r="S41" s="6"/>
      <c r="T41" s="6">
        <f>(T38+T39)*100/T37</f>
        <v>40.74074074074074</v>
      </c>
      <c r="U41" s="6"/>
      <c r="V41" s="6">
        <f>(V38+V39)*100/V37</f>
        <v>41.1764705882353</v>
      </c>
      <c r="W41" s="6"/>
      <c r="X41" s="6">
        <f>(X38+X39)*100/X37</f>
        <v>41.40625</v>
      </c>
      <c r="Y41" s="6"/>
      <c r="Z41" s="6">
        <f>(Z38+Z39)*100/Z37</f>
        <v>33.333333333333336</v>
      </c>
      <c r="AA41" s="6"/>
      <c r="AB41" s="6">
        <f>(AB38+AB39)*100/AB37</f>
        <v>45.45454545454545</v>
      </c>
      <c r="AC41" s="6"/>
      <c r="AD41" s="6">
        <f>(AD38+AD39)*100/AD37</f>
        <v>39.130434782608695</v>
      </c>
      <c r="AE41" s="6"/>
      <c r="AF41" s="6">
        <v>43</v>
      </c>
      <c r="AG41" s="6"/>
    </row>
    <row r="42" spans="1:33" ht="15.75">
      <c r="A42" s="12" t="s">
        <v>51</v>
      </c>
      <c r="B42" s="13"/>
      <c r="C42" s="13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</sheetData>
  <sheetProtection/>
  <mergeCells count="20">
    <mergeCell ref="L4:M4"/>
    <mergeCell ref="N4:O4"/>
    <mergeCell ref="AB4:AC4"/>
    <mergeCell ref="AD4:AE4"/>
    <mergeCell ref="AF4:AG4"/>
    <mergeCell ref="R4:S4"/>
    <mergeCell ref="T4:U4"/>
    <mergeCell ref="X4:Y4"/>
    <mergeCell ref="Z4:AA4"/>
    <mergeCell ref="V4:W4"/>
    <mergeCell ref="A1:AB1"/>
    <mergeCell ref="A2:AD2"/>
    <mergeCell ref="A3:AC3"/>
    <mergeCell ref="A4:A5"/>
    <mergeCell ref="B4:C4"/>
    <mergeCell ref="D4:E4"/>
    <mergeCell ref="F4:G4"/>
    <mergeCell ref="P4:Q4"/>
    <mergeCell ref="H4:I4"/>
    <mergeCell ref="J4:K4"/>
  </mergeCells>
  <printOptions/>
  <pageMargins left="0" right="0" top="0" bottom="0" header="0" footer="0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8"/>
  <sheetViews>
    <sheetView zoomScalePageLayoutView="0" workbookViewId="0" topLeftCell="A25">
      <selection activeCell="M31" sqref="M31"/>
    </sheetView>
  </sheetViews>
  <sheetFormatPr defaultColWidth="9.140625" defaultRowHeight="15"/>
  <cols>
    <col min="1" max="1" width="16.57421875" style="0" customWidth="1"/>
    <col min="2" max="2" width="6.57421875" style="0" customWidth="1"/>
    <col min="3" max="3" width="5.421875" style="0" customWidth="1"/>
    <col min="4" max="4" width="5.00390625" style="0" customWidth="1"/>
    <col min="5" max="5" width="5.421875" style="0" customWidth="1"/>
    <col min="6" max="6" width="4.7109375" style="0" customWidth="1"/>
    <col min="7" max="7" width="5.421875" style="0" customWidth="1"/>
    <col min="10" max="10" width="4.7109375" style="0" customWidth="1"/>
    <col min="11" max="11" width="4.8515625" style="0" customWidth="1"/>
    <col min="12" max="12" width="4.421875" style="0" customWidth="1"/>
    <col min="13" max="13" width="5.140625" style="0" customWidth="1"/>
    <col min="14" max="14" width="4.57421875" style="0" customWidth="1"/>
    <col min="15" max="15" width="5.421875" style="0" customWidth="1"/>
  </cols>
  <sheetData>
    <row r="1" spans="1:15" ht="99.75" customHeight="1">
      <c r="A1" s="16"/>
      <c r="B1" s="17" t="s">
        <v>54</v>
      </c>
      <c r="C1" s="17" t="s">
        <v>55</v>
      </c>
      <c r="D1" s="18" t="s">
        <v>56</v>
      </c>
      <c r="E1" s="18" t="s">
        <v>55</v>
      </c>
      <c r="F1" s="18" t="s">
        <v>57</v>
      </c>
      <c r="G1" s="18" t="s">
        <v>58</v>
      </c>
      <c r="H1" s="17" t="s">
        <v>59</v>
      </c>
      <c r="I1" s="17" t="s">
        <v>60</v>
      </c>
      <c r="J1" s="18" t="s">
        <v>47</v>
      </c>
      <c r="K1" s="18" t="s">
        <v>61</v>
      </c>
      <c r="L1" s="18" t="s">
        <v>48</v>
      </c>
      <c r="M1" s="18" t="s">
        <v>62</v>
      </c>
      <c r="N1" s="18" t="s">
        <v>49</v>
      </c>
      <c r="O1" s="18" t="s">
        <v>60</v>
      </c>
    </row>
    <row r="2" spans="1:15" ht="18.75">
      <c r="A2" s="19" t="s">
        <v>63</v>
      </c>
      <c r="B2" s="20">
        <v>0</v>
      </c>
      <c r="C2" s="20">
        <v>0</v>
      </c>
      <c r="D2" s="20"/>
      <c r="E2" s="20"/>
      <c r="F2" s="20"/>
      <c r="G2" s="20"/>
      <c r="H2" s="21">
        <f>B2+D2-F2</f>
        <v>0</v>
      </c>
      <c r="I2" s="21">
        <f>C2+E2-G2</f>
        <v>0</v>
      </c>
      <c r="J2" s="22"/>
      <c r="K2" s="22"/>
      <c r="L2" s="22"/>
      <c r="M2" s="22"/>
      <c r="N2" s="22"/>
      <c r="O2" s="22"/>
    </row>
    <row r="3" spans="1:15" ht="18.75">
      <c r="A3" s="19" t="s">
        <v>64</v>
      </c>
      <c r="B3" s="20">
        <v>0</v>
      </c>
      <c r="C3" s="20">
        <v>0</v>
      </c>
      <c r="D3" s="20"/>
      <c r="E3" s="20"/>
      <c r="F3" s="20"/>
      <c r="G3" s="20"/>
      <c r="H3" s="21">
        <f aca="true" t="shared" si="0" ref="H3:I37">B3+D3-F3</f>
        <v>0</v>
      </c>
      <c r="I3" s="21">
        <f t="shared" si="0"/>
        <v>0</v>
      </c>
      <c r="J3" s="22"/>
      <c r="K3" s="23"/>
      <c r="L3" s="23"/>
      <c r="M3" s="23"/>
      <c r="N3" s="23"/>
      <c r="O3" s="23"/>
    </row>
    <row r="4" spans="1:15" ht="18.75">
      <c r="A4" s="19" t="s">
        <v>65</v>
      </c>
      <c r="B4" s="20">
        <v>32</v>
      </c>
      <c r="C4" s="20">
        <v>17</v>
      </c>
      <c r="D4" s="20">
        <v>0</v>
      </c>
      <c r="E4" s="20">
        <v>0</v>
      </c>
      <c r="F4" s="20">
        <v>0</v>
      </c>
      <c r="G4" s="20">
        <v>0</v>
      </c>
      <c r="H4" s="21">
        <f t="shared" si="0"/>
        <v>32</v>
      </c>
      <c r="I4" s="21">
        <f t="shared" si="0"/>
        <v>17</v>
      </c>
      <c r="J4" s="22"/>
      <c r="K4" s="22"/>
      <c r="L4" s="22"/>
      <c r="M4" s="22"/>
      <c r="N4" s="22">
        <v>0</v>
      </c>
      <c r="O4" s="22">
        <v>0</v>
      </c>
    </row>
    <row r="5" spans="1:15" ht="18.75">
      <c r="A5" s="19" t="s">
        <v>66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1">
        <f t="shared" si="0"/>
        <v>0</v>
      </c>
      <c r="I5" s="21">
        <f t="shared" si="0"/>
        <v>0</v>
      </c>
      <c r="J5" s="22"/>
      <c r="K5" s="22"/>
      <c r="L5" s="22"/>
      <c r="M5" s="22"/>
      <c r="N5" s="22">
        <v>0</v>
      </c>
      <c r="O5" s="22">
        <v>0</v>
      </c>
    </row>
    <row r="6" spans="1:15" ht="18.75">
      <c r="A6" s="19" t="s">
        <v>67</v>
      </c>
      <c r="B6" s="20">
        <v>26</v>
      </c>
      <c r="C6" s="20">
        <v>13</v>
      </c>
      <c r="D6" s="20">
        <v>0</v>
      </c>
      <c r="E6" s="20">
        <v>0</v>
      </c>
      <c r="F6" s="20">
        <v>0</v>
      </c>
      <c r="G6" s="20">
        <v>0</v>
      </c>
      <c r="H6" s="21">
        <f t="shared" si="0"/>
        <v>26</v>
      </c>
      <c r="I6" s="21">
        <f t="shared" si="0"/>
        <v>13</v>
      </c>
      <c r="J6" s="20">
        <v>3</v>
      </c>
      <c r="K6" s="20">
        <v>2</v>
      </c>
      <c r="L6" s="20">
        <v>5</v>
      </c>
      <c r="M6" s="20">
        <v>4</v>
      </c>
      <c r="N6" s="22">
        <v>0</v>
      </c>
      <c r="O6" s="22">
        <v>0</v>
      </c>
    </row>
    <row r="7" spans="1:15" ht="18.75">
      <c r="A7" s="19" t="s">
        <v>68</v>
      </c>
      <c r="B7" s="20">
        <v>5</v>
      </c>
      <c r="C7" s="20">
        <v>3</v>
      </c>
      <c r="D7" s="20">
        <v>0</v>
      </c>
      <c r="E7" s="20">
        <v>0</v>
      </c>
      <c r="F7" s="20">
        <v>0</v>
      </c>
      <c r="G7" s="20">
        <v>0</v>
      </c>
      <c r="H7" s="21">
        <f t="shared" si="0"/>
        <v>5</v>
      </c>
      <c r="I7" s="21">
        <f t="shared" si="0"/>
        <v>3</v>
      </c>
      <c r="J7" s="20">
        <v>0</v>
      </c>
      <c r="K7" s="20">
        <v>0</v>
      </c>
      <c r="L7" s="20">
        <v>2</v>
      </c>
      <c r="M7" s="20">
        <v>2</v>
      </c>
      <c r="N7" s="22">
        <v>0</v>
      </c>
      <c r="O7" s="22">
        <v>0</v>
      </c>
    </row>
    <row r="8" spans="1:15" ht="18.75">
      <c r="A8" s="19" t="s">
        <v>69</v>
      </c>
      <c r="B8" s="20">
        <v>21</v>
      </c>
      <c r="C8" s="20">
        <v>18</v>
      </c>
      <c r="D8" s="20">
        <v>0</v>
      </c>
      <c r="E8" s="20">
        <v>0</v>
      </c>
      <c r="F8" s="20">
        <v>0</v>
      </c>
      <c r="G8" s="20">
        <v>0</v>
      </c>
      <c r="H8" s="21">
        <f t="shared" si="0"/>
        <v>21</v>
      </c>
      <c r="I8" s="21">
        <f t="shared" si="0"/>
        <v>18</v>
      </c>
      <c r="J8" s="20">
        <v>4</v>
      </c>
      <c r="K8" s="20">
        <v>3</v>
      </c>
      <c r="L8" s="20">
        <v>8</v>
      </c>
      <c r="M8" s="20">
        <v>8</v>
      </c>
      <c r="N8" s="22">
        <v>0</v>
      </c>
      <c r="O8" s="22">
        <v>0</v>
      </c>
    </row>
    <row r="9" spans="1:15" ht="18.75">
      <c r="A9" s="19" t="s">
        <v>70</v>
      </c>
      <c r="B9" s="20">
        <v>6</v>
      </c>
      <c r="C9" s="20">
        <v>3</v>
      </c>
      <c r="D9" s="20">
        <v>0</v>
      </c>
      <c r="E9" s="20">
        <v>0</v>
      </c>
      <c r="F9" s="20">
        <v>0</v>
      </c>
      <c r="G9" s="20">
        <v>0</v>
      </c>
      <c r="H9" s="21">
        <f t="shared" si="0"/>
        <v>6</v>
      </c>
      <c r="I9" s="21">
        <f t="shared" si="0"/>
        <v>3</v>
      </c>
      <c r="J9" s="20">
        <v>4</v>
      </c>
      <c r="K9" s="20">
        <v>2</v>
      </c>
      <c r="L9" s="20">
        <v>0</v>
      </c>
      <c r="M9" s="20">
        <v>0</v>
      </c>
      <c r="N9" s="22">
        <v>0</v>
      </c>
      <c r="O9" s="22">
        <v>0</v>
      </c>
    </row>
    <row r="10" spans="1:15" ht="18.75">
      <c r="A10" s="19" t="s">
        <v>71</v>
      </c>
      <c r="B10" s="20">
        <v>23</v>
      </c>
      <c r="C10" s="20">
        <v>13</v>
      </c>
      <c r="D10" s="20">
        <v>0</v>
      </c>
      <c r="E10" s="20">
        <v>0</v>
      </c>
      <c r="F10" s="20">
        <v>0</v>
      </c>
      <c r="G10" s="20">
        <v>0</v>
      </c>
      <c r="H10" s="21">
        <f t="shared" si="0"/>
        <v>23</v>
      </c>
      <c r="I10" s="21">
        <f t="shared" si="0"/>
        <v>13</v>
      </c>
      <c r="J10" s="20">
        <v>2</v>
      </c>
      <c r="K10" s="20">
        <v>2</v>
      </c>
      <c r="L10" s="20">
        <v>9</v>
      </c>
      <c r="M10" s="20">
        <v>6</v>
      </c>
      <c r="N10" s="22">
        <v>0</v>
      </c>
      <c r="O10" s="22">
        <v>0</v>
      </c>
    </row>
    <row r="11" spans="1:15" ht="18.75">
      <c r="A11" s="19" t="s">
        <v>72</v>
      </c>
      <c r="B11" s="20">
        <v>6</v>
      </c>
      <c r="C11" s="20">
        <v>3</v>
      </c>
      <c r="D11" s="20">
        <v>0</v>
      </c>
      <c r="E11" s="20">
        <v>0</v>
      </c>
      <c r="F11" s="20">
        <v>0</v>
      </c>
      <c r="G11" s="20">
        <v>0</v>
      </c>
      <c r="H11" s="21">
        <f t="shared" si="0"/>
        <v>6</v>
      </c>
      <c r="I11" s="21">
        <f t="shared" si="0"/>
        <v>3</v>
      </c>
      <c r="J11" s="20">
        <v>2</v>
      </c>
      <c r="K11" s="20">
        <v>1</v>
      </c>
      <c r="L11" s="20">
        <v>2</v>
      </c>
      <c r="M11" s="20">
        <v>1</v>
      </c>
      <c r="N11" s="22">
        <v>0</v>
      </c>
      <c r="O11" s="22">
        <v>0</v>
      </c>
    </row>
    <row r="12" spans="1:15" ht="15.75">
      <c r="A12" s="24" t="s">
        <v>73</v>
      </c>
      <c r="B12" s="25">
        <v>119</v>
      </c>
      <c r="C12" s="25">
        <v>70</v>
      </c>
      <c r="D12" s="26">
        <v>0</v>
      </c>
      <c r="E12" s="26">
        <v>0</v>
      </c>
      <c r="F12" s="26">
        <v>0</v>
      </c>
      <c r="G12" s="26">
        <v>0</v>
      </c>
      <c r="H12" s="21">
        <v>119</v>
      </c>
      <c r="I12" s="21">
        <v>70</v>
      </c>
      <c r="J12" s="26">
        <v>15</v>
      </c>
      <c r="K12" s="26">
        <v>10</v>
      </c>
      <c r="L12" s="26">
        <v>26</v>
      </c>
      <c r="M12" s="26">
        <v>21</v>
      </c>
      <c r="N12" s="26">
        <f>N4+N5+N6+N7+N8+N9+N10+N11</f>
        <v>0</v>
      </c>
      <c r="O12" s="26">
        <f>O4+O5+O6+O7+O8+O9+O10+O11</f>
        <v>0</v>
      </c>
    </row>
    <row r="13" spans="1:15" ht="15.75">
      <c r="A13" s="24" t="s">
        <v>74</v>
      </c>
      <c r="B13" s="25">
        <v>102</v>
      </c>
      <c r="C13" s="25">
        <v>61</v>
      </c>
      <c r="D13" s="26">
        <v>0</v>
      </c>
      <c r="E13" s="26">
        <v>0</v>
      </c>
      <c r="F13" s="26">
        <v>0</v>
      </c>
      <c r="G13" s="26">
        <v>0</v>
      </c>
      <c r="H13" s="21">
        <v>102</v>
      </c>
      <c r="I13" s="21">
        <v>61</v>
      </c>
      <c r="J13" s="26">
        <v>9</v>
      </c>
      <c r="K13" s="26">
        <v>7</v>
      </c>
      <c r="L13" s="26">
        <v>22</v>
      </c>
      <c r="M13" s="26">
        <v>18</v>
      </c>
      <c r="N13" s="26">
        <f>N4+N6+N8+N10</f>
        <v>0</v>
      </c>
      <c r="O13" s="26">
        <f>O4+O6+O8+O10</f>
        <v>0</v>
      </c>
    </row>
    <row r="14" spans="1:15" ht="15.75">
      <c r="A14" s="24" t="s">
        <v>75</v>
      </c>
      <c r="B14" s="25">
        <v>17</v>
      </c>
      <c r="C14" s="25">
        <v>9</v>
      </c>
      <c r="D14" s="26">
        <v>0</v>
      </c>
      <c r="E14" s="26">
        <v>0</v>
      </c>
      <c r="F14" s="26">
        <v>0</v>
      </c>
      <c r="G14" s="26">
        <v>0</v>
      </c>
      <c r="H14" s="21">
        <v>17</v>
      </c>
      <c r="I14" s="21">
        <v>9</v>
      </c>
      <c r="J14" s="26">
        <f>J5+J7+J9+J11</f>
        <v>6</v>
      </c>
      <c r="K14" s="26">
        <f>K5+K7+K9+K11</f>
        <v>3</v>
      </c>
      <c r="L14" s="26">
        <f>L5+L7+L9+L11</f>
        <v>4</v>
      </c>
      <c r="M14" s="26">
        <f>M5+M7+M9+M11</f>
        <v>3</v>
      </c>
      <c r="N14" s="26">
        <f>N5+N7+N9+N11</f>
        <v>0</v>
      </c>
      <c r="O14" s="26">
        <f>O5+O7+O9+O11</f>
        <v>0</v>
      </c>
    </row>
    <row r="15" spans="1:15" ht="18.75">
      <c r="A15" s="19" t="s">
        <v>76</v>
      </c>
      <c r="B15" s="20">
        <v>28</v>
      </c>
      <c r="C15" s="20">
        <v>13</v>
      </c>
      <c r="D15" s="20">
        <v>0</v>
      </c>
      <c r="E15" s="20">
        <v>0</v>
      </c>
      <c r="F15" s="20">
        <v>0</v>
      </c>
      <c r="G15" s="20">
        <v>0</v>
      </c>
      <c r="H15" s="21">
        <f t="shared" si="0"/>
        <v>28</v>
      </c>
      <c r="I15" s="21">
        <f t="shared" si="0"/>
        <v>13</v>
      </c>
      <c r="J15" s="20">
        <v>3</v>
      </c>
      <c r="K15" s="20">
        <v>2</v>
      </c>
      <c r="L15" s="20">
        <v>9</v>
      </c>
      <c r="M15" s="20">
        <v>6</v>
      </c>
      <c r="N15" s="22">
        <v>0</v>
      </c>
      <c r="O15" s="22">
        <v>0</v>
      </c>
    </row>
    <row r="16" spans="1:15" ht="18.75">
      <c r="A16" s="19" t="s">
        <v>77</v>
      </c>
      <c r="B16" s="20">
        <v>10</v>
      </c>
      <c r="C16" s="20">
        <v>3</v>
      </c>
      <c r="D16" s="20">
        <v>0</v>
      </c>
      <c r="E16" s="20">
        <v>0</v>
      </c>
      <c r="F16" s="20">
        <v>1</v>
      </c>
      <c r="G16" s="20">
        <v>1</v>
      </c>
      <c r="H16" s="21">
        <f t="shared" si="0"/>
        <v>9</v>
      </c>
      <c r="I16" s="21">
        <f t="shared" si="0"/>
        <v>2</v>
      </c>
      <c r="J16" s="20">
        <v>0</v>
      </c>
      <c r="K16" s="20">
        <v>0</v>
      </c>
      <c r="L16" s="20">
        <v>4</v>
      </c>
      <c r="M16" s="20">
        <v>1</v>
      </c>
      <c r="N16" s="22">
        <v>0</v>
      </c>
      <c r="O16" s="22">
        <v>0</v>
      </c>
    </row>
    <row r="17" spans="1:15" ht="18.75">
      <c r="A17" s="19" t="s">
        <v>78</v>
      </c>
      <c r="B17" s="20">
        <v>24</v>
      </c>
      <c r="C17" s="20">
        <v>11</v>
      </c>
      <c r="D17" s="20">
        <v>0</v>
      </c>
      <c r="E17" s="20">
        <v>0</v>
      </c>
      <c r="F17" s="20">
        <v>0</v>
      </c>
      <c r="G17" s="20">
        <v>0</v>
      </c>
      <c r="H17" s="21">
        <f t="shared" si="0"/>
        <v>24</v>
      </c>
      <c r="I17" s="21">
        <f t="shared" si="0"/>
        <v>11</v>
      </c>
      <c r="J17" s="20">
        <v>3</v>
      </c>
      <c r="K17" s="20">
        <v>3</v>
      </c>
      <c r="L17" s="20">
        <v>8</v>
      </c>
      <c r="M17" s="20">
        <v>4</v>
      </c>
      <c r="N17" s="22">
        <v>0</v>
      </c>
      <c r="O17" s="22">
        <v>0</v>
      </c>
    </row>
    <row r="18" spans="1:15" ht="18.75">
      <c r="A18" s="19" t="s">
        <v>79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1">
        <f t="shared" si="0"/>
        <v>0</v>
      </c>
      <c r="I18" s="21">
        <f t="shared" si="0"/>
        <v>0</v>
      </c>
      <c r="J18" s="20">
        <v>0</v>
      </c>
      <c r="K18" s="20">
        <v>0</v>
      </c>
      <c r="L18" s="20">
        <v>0</v>
      </c>
      <c r="M18" s="20">
        <v>0</v>
      </c>
      <c r="N18" s="22">
        <v>0</v>
      </c>
      <c r="O18" s="22">
        <v>0</v>
      </c>
    </row>
    <row r="19" spans="1:15" ht="18.75">
      <c r="A19" s="19" t="s">
        <v>80</v>
      </c>
      <c r="B19" s="20">
        <v>18</v>
      </c>
      <c r="C19" s="20">
        <v>10</v>
      </c>
      <c r="D19" s="20">
        <v>0</v>
      </c>
      <c r="E19" s="20">
        <v>0</v>
      </c>
      <c r="F19" s="20">
        <v>0</v>
      </c>
      <c r="G19" s="20">
        <v>0</v>
      </c>
      <c r="H19" s="21">
        <f t="shared" si="0"/>
        <v>18</v>
      </c>
      <c r="I19" s="21">
        <f t="shared" si="0"/>
        <v>10</v>
      </c>
      <c r="J19" s="20">
        <v>1</v>
      </c>
      <c r="K19" s="20">
        <v>1</v>
      </c>
      <c r="L19" s="20">
        <v>5</v>
      </c>
      <c r="M19" s="20">
        <v>3</v>
      </c>
      <c r="N19" s="22">
        <v>0</v>
      </c>
      <c r="O19" s="22">
        <v>0</v>
      </c>
    </row>
    <row r="20" spans="1:15" ht="18.75">
      <c r="A20" s="19" t="s">
        <v>81</v>
      </c>
      <c r="B20" s="20">
        <v>5</v>
      </c>
      <c r="C20" s="20">
        <v>2</v>
      </c>
      <c r="D20" s="20">
        <v>0</v>
      </c>
      <c r="E20" s="20">
        <v>0</v>
      </c>
      <c r="F20" s="20">
        <v>0</v>
      </c>
      <c r="G20" s="20">
        <v>0</v>
      </c>
      <c r="H20" s="21">
        <f t="shared" si="0"/>
        <v>5</v>
      </c>
      <c r="I20" s="21">
        <f t="shared" si="0"/>
        <v>2</v>
      </c>
      <c r="J20" s="20">
        <v>0</v>
      </c>
      <c r="K20" s="20">
        <v>0</v>
      </c>
      <c r="L20" s="20">
        <v>2</v>
      </c>
      <c r="M20" s="20">
        <v>0</v>
      </c>
      <c r="N20" s="22">
        <v>0</v>
      </c>
      <c r="O20" s="22">
        <v>0</v>
      </c>
    </row>
    <row r="21" spans="1:15" ht="18.75">
      <c r="A21" s="19" t="s">
        <v>82</v>
      </c>
      <c r="B21" s="20">
        <v>24</v>
      </c>
      <c r="C21" s="20">
        <v>14</v>
      </c>
      <c r="D21" s="20">
        <v>0</v>
      </c>
      <c r="E21" s="20">
        <v>0</v>
      </c>
      <c r="F21" s="20">
        <v>0</v>
      </c>
      <c r="G21" s="20">
        <v>0</v>
      </c>
      <c r="H21" s="21">
        <f t="shared" si="0"/>
        <v>24</v>
      </c>
      <c r="I21" s="21">
        <f t="shared" si="0"/>
        <v>14</v>
      </c>
      <c r="J21" s="20">
        <v>0</v>
      </c>
      <c r="K21" s="20">
        <v>0</v>
      </c>
      <c r="L21" s="20">
        <v>10</v>
      </c>
      <c r="M21" s="20">
        <v>10</v>
      </c>
      <c r="N21" s="22">
        <v>0</v>
      </c>
      <c r="O21" s="22">
        <v>0</v>
      </c>
    </row>
    <row r="22" spans="1:15" ht="18.75">
      <c r="A22" s="19" t="s">
        <v>83</v>
      </c>
      <c r="B22" s="20">
        <v>3</v>
      </c>
      <c r="C22" s="20">
        <v>2</v>
      </c>
      <c r="D22" s="20">
        <v>0</v>
      </c>
      <c r="E22" s="20">
        <v>0</v>
      </c>
      <c r="F22" s="20">
        <v>0</v>
      </c>
      <c r="G22" s="20">
        <v>0</v>
      </c>
      <c r="H22" s="21">
        <f t="shared" si="0"/>
        <v>3</v>
      </c>
      <c r="I22" s="21">
        <f t="shared" si="0"/>
        <v>2</v>
      </c>
      <c r="J22" s="20">
        <v>0</v>
      </c>
      <c r="K22" s="20">
        <v>0</v>
      </c>
      <c r="L22" s="20">
        <v>1</v>
      </c>
      <c r="M22" s="20">
        <v>1</v>
      </c>
      <c r="N22" s="22">
        <v>0</v>
      </c>
      <c r="O22" s="22">
        <v>0</v>
      </c>
    </row>
    <row r="23" spans="1:15" ht="18.75">
      <c r="A23" s="19" t="s">
        <v>84</v>
      </c>
      <c r="B23" s="20">
        <v>18</v>
      </c>
      <c r="C23" s="20">
        <v>10</v>
      </c>
      <c r="D23" s="20">
        <v>0</v>
      </c>
      <c r="E23" s="20">
        <v>0</v>
      </c>
      <c r="F23" s="20">
        <v>1</v>
      </c>
      <c r="G23" s="20">
        <v>1</v>
      </c>
      <c r="H23" s="21">
        <f t="shared" si="0"/>
        <v>17</v>
      </c>
      <c r="I23" s="21">
        <f t="shared" si="0"/>
        <v>9</v>
      </c>
      <c r="J23" s="20">
        <v>0</v>
      </c>
      <c r="K23" s="20">
        <v>0</v>
      </c>
      <c r="L23" s="20">
        <v>7</v>
      </c>
      <c r="M23" s="20">
        <v>7</v>
      </c>
      <c r="N23" s="22">
        <v>0</v>
      </c>
      <c r="O23" s="22">
        <v>0</v>
      </c>
    </row>
    <row r="24" spans="1:15" ht="18.75">
      <c r="A24" s="19" t="s">
        <v>85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1">
        <f t="shared" si="0"/>
        <v>0</v>
      </c>
      <c r="I24" s="21">
        <f t="shared" si="0"/>
        <v>0</v>
      </c>
      <c r="J24" s="20">
        <v>0</v>
      </c>
      <c r="K24" s="20">
        <v>0</v>
      </c>
      <c r="L24" s="20">
        <v>0</v>
      </c>
      <c r="M24" s="20">
        <v>0</v>
      </c>
      <c r="N24" s="22">
        <v>0</v>
      </c>
      <c r="O24" s="22">
        <v>0</v>
      </c>
    </row>
    <row r="25" spans="1:15" ht="15.75">
      <c r="A25" s="24" t="s">
        <v>86</v>
      </c>
      <c r="B25" s="25">
        <f>B15+B16+B17+B18+B19+B20+B21+B22+B23+B24</f>
        <v>130</v>
      </c>
      <c r="C25" s="25">
        <f aca="true" t="shared" si="1" ref="C25:O25">C15+C16+C17+C18+C19+C20+C21+C22+C23+C24</f>
        <v>65</v>
      </c>
      <c r="D25" s="26">
        <f t="shared" si="1"/>
        <v>0</v>
      </c>
      <c r="E25" s="26">
        <f t="shared" si="1"/>
        <v>0</v>
      </c>
      <c r="F25" s="26">
        <f t="shared" si="1"/>
        <v>2</v>
      </c>
      <c r="G25" s="26">
        <f t="shared" si="1"/>
        <v>2</v>
      </c>
      <c r="H25" s="21">
        <f t="shared" si="0"/>
        <v>128</v>
      </c>
      <c r="I25" s="21">
        <f t="shared" si="0"/>
        <v>63</v>
      </c>
      <c r="J25" s="26">
        <f t="shared" si="1"/>
        <v>7</v>
      </c>
      <c r="K25" s="26">
        <f t="shared" si="1"/>
        <v>6</v>
      </c>
      <c r="L25" s="26">
        <f t="shared" si="1"/>
        <v>46</v>
      </c>
      <c r="M25" s="26">
        <f t="shared" si="1"/>
        <v>32</v>
      </c>
      <c r="N25" s="26">
        <f t="shared" si="1"/>
        <v>0</v>
      </c>
      <c r="O25" s="26">
        <f t="shared" si="1"/>
        <v>0</v>
      </c>
    </row>
    <row r="26" spans="1:15" ht="15.75">
      <c r="A26" s="24" t="s">
        <v>74</v>
      </c>
      <c r="B26" s="25">
        <f>B15+B17+B19+B21+B23</f>
        <v>112</v>
      </c>
      <c r="C26" s="25">
        <f aca="true" t="shared" si="2" ref="C26:O27">C15+C17+C19+C21+C23</f>
        <v>58</v>
      </c>
      <c r="D26" s="26">
        <f t="shared" si="2"/>
        <v>0</v>
      </c>
      <c r="E26" s="26">
        <f t="shared" si="2"/>
        <v>0</v>
      </c>
      <c r="F26" s="26">
        <f t="shared" si="2"/>
        <v>1</v>
      </c>
      <c r="G26" s="26">
        <f t="shared" si="2"/>
        <v>1</v>
      </c>
      <c r="H26" s="21">
        <f t="shared" si="0"/>
        <v>111</v>
      </c>
      <c r="I26" s="21">
        <f t="shared" si="0"/>
        <v>57</v>
      </c>
      <c r="J26" s="26">
        <f t="shared" si="2"/>
        <v>7</v>
      </c>
      <c r="K26" s="26">
        <f t="shared" si="2"/>
        <v>6</v>
      </c>
      <c r="L26" s="26">
        <f t="shared" si="2"/>
        <v>39</v>
      </c>
      <c r="M26" s="26">
        <f t="shared" si="2"/>
        <v>30</v>
      </c>
      <c r="N26" s="26">
        <f t="shared" si="2"/>
        <v>0</v>
      </c>
      <c r="O26" s="26">
        <f t="shared" si="2"/>
        <v>0</v>
      </c>
    </row>
    <row r="27" spans="1:15" ht="15.75">
      <c r="A27" s="24" t="s">
        <v>75</v>
      </c>
      <c r="B27" s="25">
        <f>B16+B18+B20+B22+B24</f>
        <v>18</v>
      </c>
      <c r="C27" s="25">
        <f t="shared" si="2"/>
        <v>7</v>
      </c>
      <c r="D27" s="26">
        <f t="shared" si="2"/>
        <v>0</v>
      </c>
      <c r="E27" s="26">
        <f t="shared" si="2"/>
        <v>0</v>
      </c>
      <c r="F27" s="26">
        <f t="shared" si="2"/>
        <v>1</v>
      </c>
      <c r="G27" s="26">
        <f t="shared" si="2"/>
        <v>1</v>
      </c>
      <c r="H27" s="21">
        <f t="shared" si="0"/>
        <v>17</v>
      </c>
      <c r="I27" s="21">
        <f t="shared" si="0"/>
        <v>6</v>
      </c>
      <c r="J27" s="26">
        <f t="shared" si="2"/>
        <v>0</v>
      </c>
      <c r="K27" s="26">
        <f t="shared" si="2"/>
        <v>0</v>
      </c>
      <c r="L27" s="26">
        <f t="shared" si="2"/>
        <v>7</v>
      </c>
      <c r="M27" s="26">
        <f t="shared" si="2"/>
        <v>2</v>
      </c>
      <c r="N27" s="26">
        <f t="shared" si="2"/>
        <v>0</v>
      </c>
      <c r="O27" s="26">
        <f t="shared" si="2"/>
        <v>0</v>
      </c>
    </row>
    <row r="28" spans="1:15" ht="15.75">
      <c r="A28" s="19" t="s">
        <v>87</v>
      </c>
      <c r="B28" s="20">
        <v>9</v>
      </c>
      <c r="C28" s="20">
        <v>3</v>
      </c>
      <c r="D28" s="20">
        <v>0</v>
      </c>
      <c r="E28" s="20">
        <v>0</v>
      </c>
      <c r="F28" s="20">
        <v>0</v>
      </c>
      <c r="G28" s="20">
        <v>0</v>
      </c>
      <c r="H28" s="21">
        <f t="shared" si="0"/>
        <v>9</v>
      </c>
      <c r="I28" s="21">
        <f t="shared" si="0"/>
        <v>3</v>
      </c>
      <c r="J28" s="20">
        <v>0</v>
      </c>
      <c r="K28" s="20">
        <v>0</v>
      </c>
      <c r="L28" s="20">
        <v>3</v>
      </c>
      <c r="M28" s="20">
        <v>2</v>
      </c>
      <c r="N28" s="20">
        <v>0</v>
      </c>
      <c r="O28" s="20">
        <v>0</v>
      </c>
    </row>
    <row r="29" spans="1:15" ht="15.75">
      <c r="A29" s="19" t="s">
        <v>88</v>
      </c>
      <c r="B29" s="20">
        <v>3</v>
      </c>
      <c r="C29" s="20">
        <v>2</v>
      </c>
      <c r="D29" s="20">
        <v>0</v>
      </c>
      <c r="E29" s="20">
        <v>0</v>
      </c>
      <c r="F29" s="20">
        <v>0</v>
      </c>
      <c r="G29" s="20">
        <v>0</v>
      </c>
      <c r="H29" s="21">
        <f t="shared" si="0"/>
        <v>3</v>
      </c>
      <c r="I29" s="21">
        <f t="shared" si="0"/>
        <v>2</v>
      </c>
      <c r="J29" s="20">
        <v>0</v>
      </c>
      <c r="K29" s="20">
        <v>0</v>
      </c>
      <c r="L29" s="20">
        <v>1</v>
      </c>
      <c r="M29" s="20">
        <v>1</v>
      </c>
      <c r="N29" s="20">
        <v>0</v>
      </c>
      <c r="O29" s="20">
        <v>0</v>
      </c>
    </row>
    <row r="30" spans="1:15" ht="15.75">
      <c r="A30" s="19" t="s">
        <v>89</v>
      </c>
      <c r="B30" s="20">
        <v>11</v>
      </c>
      <c r="C30" s="20">
        <v>6</v>
      </c>
      <c r="D30" s="20">
        <v>0</v>
      </c>
      <c r="E30" s="20">
        <v>0</v>
      </c>
      <c r="F30" s="20">
        <v>0</v>
      </c>
      <c r="G30" s="20">
        <v>0</v>
      </c>
      <c r="H30" s="21">
        <f t="shared" si="0"/>
        <v>11</v>
      </c>
      <c r="I30" s="21">
        <f t="shared" si="0"/>
        <v>6</v>
      </c>
      <c r="J30" s="20">
        <v>0</v>
      </c>
      <c r="K30" s="20">
        <v>0</v>
      </c>
      <c r="L30" s="20">
        <v>5</v>
      </c>
      <c r="M30" s="20">
        <v>5</v>
      </c>
      <c r="N30" s="20">
        <v>0</v>
      </c>
      <c r="O30" s="20">
        <v>0</v>
      </c>
    </row>
    <row r="31" spans="1:15" ht="15.75">
      <c r="A31" s="19" t="s">
        <v>90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1">
        <f t="shared" si="0"/>
        <v>0</v>
      </c>
      <c r="I31" s="21">
        <f t="shared" si="0"/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</row>
    <row r="32" spans="1:15" ht="15.75">
      <c r="A32" s="24" t="s">
        <v>91</v>
      </c>
      <c r="B32" s="25">
        <f>B28+B29+B30+B31</f>
        <v>23</v>
      </c>
      <c r="C32" s="25">
        <f aca="true" t="shared" si="3" ref="C32:O32">C28+C29+C30+C31</f>
        <v>11</v>
      </c>
      <c r="D32" s="26">
        <f t="shared" si="3"/>
        <v>0</v>
      </c>
      <c r="E32" s="26">
        <f t="shared" si="3"/>
        <v>0</v>
      </c>
      <c r="F32" s="26">
        <f t="shared" si="3"/>
        <v>0</v>
      </c>
      <c r="G32" s="26">
        <f t="shared" si="3"/>
        <v>0</v>
      </c>
      <c r="H32" s="21">
        <f t="shared" si="0"/>
        <v>23</v>
      </c>
      <c r="I32" s="21">
        <f t="shared" si="0"/>
        <v>11</v>
      </c>
      <c r="J32" s="26">
        <f t="shared" si="3"/>
        <v>0</v>
      </c>
      <c r="K32" s="26">
        <f t="shared" si="3"/>
        <v>0</v>
      </c>
      <c r="L32" s="26">
        <f t="shared" si="3"/>
        <v>9</v>
      </c>
      <c r="M32" s="26">
        <f t="shared" si="3"/>
        <v>8</v>
      </c>
      <c r="N32" s="26">
        <f t="shared" si="3"/>
        <v>0</v>
      </c>
      <c r="O32" s="26">
        <f t="shared" si="3"/>
        <v>0</v>
      </c>
    </row>
    <row r="33" spans="1:15" ht="15.75">
      <c r="A33" s="24" t="s">
        <v>74</v>
      </c>
      <c r="B33" s="25">
        <f>B28+B30</f>
        <v>20</v>
      </c>
      <c r="C33" s="25">
        <f aca="true" t="shared" si="4" ref="C33:O34">C28+C30</f>
        <v>9</v>
      </c>
      <c r="D33" s="26">
        <f t="shared" si="4"/>
        <v>0</v>
      </c>
      <c r="E33" s="26">
        <f t="shared" si="4"/>
        <v>0</v>
      </c>
      <c r="F33" s="26">
        <f t="shared" si="4"/>
        <v>0</v>
      </c>
      <c r="G33" s="26">
        <f t="shared" si="4"/>
        <v>0</v>
      </c>
      <c r="H33" s="21">
        <f t="shared" si="0"/>
        <v>20</v>
      </c>
      <c r="I33" s="21">
        <f t="shared" si="0"/>
        <v>9</v>
      </c>
      <c r="J33" s="26">
        <f t="shared" si="4"/>
        <v>0</v>
      </c>
      <c r="K33" s="26">
        <f t="shared" si="4"/>
        <v>0</v>
      </c>
      <c r="L33" s="26">
        <f t="shared" si="4"/>
        <v>8</v>
      </c>
      <c r="M33" s="26">
        <f t="shared" si="4"/>
        <v>7</v>
      </c>
      <c r="N33" s="26">
        <f t="shared" si="4"/>
        <v>0</v>
      </c>
      <c r="O33" s="26">
        <f t="shared" si="4"/>
        <v>0</v>
      </c>
    </row>
    <row r="34" spans="1:15" ht="15.75">
      <c r="A34" s="24" t="s">
        <v>75</v>
      </c>
      <c r="B34" s="25">
        <f>B29+B31</f>
        <v>3</v>
      </c>
      <c r="C34" s="25">
        <f t="shared" si="4"/>
        <v>2</v>
      </c>
      <c r="D34" s="26">
        <f t="shared" si="4"/>
        <v>0</v>
      </c>
      <c r="E34" s="26">
        <f t="shared" si="4"/>
        <v>0</v>
      </c>
      <c r="F34" s="26">
        <f t="shared" si="4"/>
        <v>0</v>
      </c>
      <c r="G34" s="26">
        <f t="shared" si="4"/>
        <v>0</v>
      </c>
      <c r="H34" s="21">
        <f t="shared" si="0"/>
        <v>3</v>
      </c>
      <c r="I34" s="21">
        <f t="shared" si="0"/>
        <v>2</v>
      </c>
      <c r="J34" s="26">
        <f t="shared" si="4"/>
        <v>0</v>
      </c>
      <c r="K34" s="26">
        <f t="shared" si="4"/>
        <v>0</v>
      </c>
      <c r="L34" s="26">
        <f t="shared" si="4"/>
        <v>1</v>
      </c>
      <c r="M34" s="26">
        <f t="shared" si="4"/>
        <v>1</v>
      </c>
      <c r="N34" s="26">
        <f t="shared" si="4"/>
        <v>0</v>
      </c>
      <c r="O34" s="26">
        <f t="shared" si="4"/>
        <v>0</v>
      </c>
    </row>
    <row r="35" spans="1:15" ht="31.5">
      <c r="A35" s="27" t="s">
        <v>92</v>
      </c>
      <c r="B35" s="28">
        <f>B12+B25+B32</f>
        <v>272</v>
      </c>
      <c r="C35" s="28">
        <f aca="true" t="shared" si="5" ref="C35:O37">C12+C25+C32</f>
        <v>146</v>
      </c>
      <c r="D35" s="28">
        <f t="shared" si="5"/>
        <v>0</v>
      </c>
      <c r="E35" s="28">
        <f t="shared" si="5"/>
        <v>0</v>
      </c>
      <c r="F35" s="28">
        <f t="shared" si="5"/>
        <v>2</v>
      </c>
      <c r="G35" s="28">
        <f t="shared" si="5"/>
        <v>2</v>
      </c>
      <c r="H35" s="21">
        <f t="shared" si="0"/>
        <v>270</v>
      </c>
      <c r="I35" s="21">
        <f t="shared" si="0"/>
        <v>144</v>
      </c>
      <c r="J35" s="28">
        <f t="shared" si="5"/>
        <v>22</v>
      </c>
      <c r="K35" s="28">
        <f t="shared" si="5"/>
        <v>16</v>
      </c>
      <c r="L35" s="28">
        <f t="shared" si="5"/>
        <v>81</v>
      </c>
      <c r="M35" s="28">
        <f t="shared" si="5"/>
        <v>61</v>
      </c>
      <c r="N35" s="28">
        <f t="shared" si="5"/>
        <v>0</v>
      </c>
      <c r="O35" s="28">
        <f t="shared" si="5"/>
        <v>0</v>
      </c>
    </row>
    <row r="36" spans="1:15" ht="15.75">
      <c r="A36" s="29" t="s">
        <v>74</v>
      </c>
      <c r="B36" s="30">
        <f>B13+B26+B33</f>
        <v>234</v>
      </c>
      <c r="C36" s="30">
        <f t="shared" si="5"/>
        <v>128</v>
      </c>
      <c r="D36" s="30">
        <f t="shared" si="5"/>
        <v>0</v>
      </c>
      <c r="E36" s="30">
        <f t="shared" si="5"/>
        <v>0</v>
      </c>
      <c r="F36" s="30">
        <f t="shared" si="5"/>
        <v>1</v>
      </c>
      <c r="G36" s="30">
        <f t="shared" si="5"/>
        <v>1</v>
      </c>
      <c r="H36" s="21">
        <f t="shared" si="0"/>
        <v>233</v>
      </c>
      <c r="I36" s="21">
        <f t="shared" si="0"/>
        <v>127</v>
      </c>
      <c r="J36" s="30">
        <f t="shared" si="5"/>
        <v>16</v>
      </c>
      <c r="K36" s="30">
        <f t="shared" si="5"/>
        <v>13</v>
      </c>
      <c r="L36" s="30">
        <f t="shared" si="5"/>
        <v>69</v>
      </c>
      <c r="M36" s="30">
        <f t="shared" si="5"/>
        <v>55</v>
      </c>
      <c r="N36" s="30">
        <f t="shared" si="5"/>
        <v>0</v>
      </c>
      <c r="O36" s="30">
        <f t="shared" si="5"/>
        <v>0</v>
      </c>
    </row>
    <row r="37" spans="1:15" ht="15.75">
      <c r="A37" s="29" t="s">
        <v>75</v>
      </c>
      <c r="B37" s="30">
        <f>B14+B27+B34</f>
        <v>38</v>
      </c>
      <c r="C37" s="30">
        <f t="shared" si="5"/>
        <v>18</v>
      </c>
      <c r="D37" s="30">
        <f t="shared" si="5"/>
        <v>0</v>
      </c>
      <c r="E37" s="30">
        <f t="shared" si="5"/>
        <v>0</v>
      </c>
      <c r="F37" s="30">
        <f t="shared" si="5"/>
        <v>1</v>
      </c>
      <c r="G37" s="30">
        <f t="shared" si="5"/>
        <v>1</v>
      </c>
      <c r="H37" s="21">
        <f t="shared" si="0"/>
        <v>37</v>
      </c>
      <c r="I37" s="31">
        <f t="shared" si="5"/>
        <v>17</v>
      </c>
      <c r="J37" s="30">
        <f t="shared" si="5"/>
        <v>6</v>
      </c>
      <c r="K37" s="30">
        <f t="shared" si="5"/>
        <v>3</v>
      </c>
      <c r="L37" s="30">
        <f t="shared" si="5"/>
        <v>12</v>
      </c>
      <c r="M37" s="30">
        <f t="shared" si="5"/>
        <v>6</v>
      </c>
      <c r="N37" s="30">
        <f t="shared" si="5"/>
        <v>0</v>
      </c>
      <c r="O37" s="30">
        <f t="shared" si="5"/>
        <v>0</v>
      </c>
    </row>
    <row r="38" ht="15">
      <c r="J38">
        <f>SUM(J4:J11)</f>
        <v>15</v>
      </c>
    </row>
  </sheetData>
  <sheetProtection/>
  <printOptions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4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3.57421875" style="35" customWidth="1"/>
    <col min="2" max="2" width="17.28125" style="35" customWidth="1"/>
    <col min="3" max="3" width="19.140625" style="35" customWidth="1"/>
    <col min="4" max="4" width="7.00390625" style="35" customWidth="1"/>
    <col min="5" max="5" width="12.00390625" style="35" customWidth="1"/>
    <col min="6" max="6" width="34.28125" style="35" customWidth="1"/>
    <col min="7" max="7" width="28.140625" style="35" customWidth="1"/>
  </cols>
  <sheetData>
    <row r="1" spans="2:10" ht="15.75">
      <c r="B1" s="88" t="s">
        <v>272</v>
      </c>
      <c r="C1" s="88"/>
      <c r="D1" s="88"/>
      <c r="E1" s="88"/>
      <c r="F1" s="88"/>
      <c r="G1" s="88"/>
      <c r="H1" s="88"/>
      <c r="I1" s="88"/>
      <c r="J1" s="88"/>
    </row>
    <row r="2" spans="2:7" ht="15.75">
      <c r="B2" s="34"/>
      <c r="C2" s="34"/>
      <c r="D2" s="34"/>
      <c r="E2" s="34"/>
      <c r="F2" s="34"/>
      <c r="G2" s="34"/>
    </row>
    <row r="3" spans="1:7" ht="63">
      <c r="A3" s="36" t="s">
        <v>99</v>
      </c>
      <c r="B3" s="37" t="s">
        <v>93</v>
      </c>
      <c r="C3" s="33" t="s">
        <v>94</v>
      </c>
      <c r="D3" s="33" t="s">
        <v>95</v>
      </c>
      <c r="E3" s="33" t="s">
        <v>96</v>
      </c>
      <c r="F3" s="33" t="s">
        <v>97</v>
      </c>
      <c r="G3" s="33" t="s">
        <v>98</v>
      </c>
    </row>
    <row r="4" spans="1:7" ht="47.25">
      <c r="A4" s="45">
        <v>1</v>
      </c>
      <c r="B4" s="45" t="s">
        <v>105</v>
      </c>
      <c r="C4" s="45" t="s">
        <v>271</v>
      </c>
      <c r="D4" s="45"/>
      <c r="E4" s="45"/>
      <c r="F4" s="45"/>
      <c r="G4" s="45"/>
    </row>
  </sheetData>
  <sheetProtection/>
  <mergeCells count="1">
    <mergeCell ref="B1:J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5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6.28125" style="35" customWidth="1"/>
    <col min="2" max="2" width="21.28125" style="35" customWidth="1"/>
    <col min="3" max="3" width="17.140625" style="35" customWidth="1"/>
    <col min="4" max="4" width="8.8515625" style="35" customWidth="1"/>
    <col min="5" max="5" width="13.7109375" style="35" customWidth="1"/>
    <col min="6" max="6" width="28.00390625" style="35" customWidth="1"/>
    <col min="7" max="7" width="26.28125" style="35" customWidth="1"/>
  </cols>
  <sheetData>
    <row r="1" spans="1:7" ht="15.75">
      <c r="A1" s="89" t="s">
        <v>274</v>
      </c>
      <c r="B1" s="89"/>
      <c r="C1" s="89"/>
      <c r="D1" s="89"/>
      <c r="E1" s="89"/>
      <c r="F1" s="89"/>
      <c r="G1" s="89"/>
    </row>
    <row r="2" spans="1:7" ht="15.75">
      <c r="A2" s="34"/>
      <c r="B2" s="34"/>
      <c r="C2" s="34"/>
      <c r="D2" s="34"/>
      <c r="E2" s="34"/>
      <c r="F2" s="34"/>
      <c r="G2" s="34"/>
    </row>
    <row r="3" spans="1:7" ht="78.75">
      <c r="A3" s="33" t="s">
        <v>99</v>
      </c>
      <c r="B3" s="33" t="s">
        <v>93</v>
      </c>
      <c r="C3" s="33" t="s">
        <v>94</v>
      </c>
      <c r="D3" s="33" t="s">
        <v>95</v>
      </c>
      <c r="E3" s="33" t="s">
        <v>96</v>
      </c>
      <c r="F3" s="33" t="s">
        <v>100</v>
      </c>
      <c r="G3" s="33" t="s">
        <v>101</v>
      </c>
    </row>
    <row r="4" spans="1:7" ht="31.5">
      <c r="A4" s="45">
        <v>1</v>
      </c>
      <c r="B4" s="45" t="s">
        <v>105</v>
      </c>
      <c r="C4" s="45" t="s">
        <v>275</v>
      </c>
      <c r="D4" s="45" t="s">
        <v>276</v>
      </c>
      <c r="E4" s="45" t="s">
        <v>145</v>
      </c>
      <c r="F4" s="45" t="s">
        <v>280</v>
      </c>
      <c r="G4" s="45" t="s">
        <v>282</v>
      </c>
    </row>
    <row r="5" spans="1:7" ht="30">
      <c r="A5" s="52">
        <v>2</v>
      </c>
      <c r="B5" s="52" t="s">
        <v>105</v>
      </c>
      <c r="C5" s="52" t="s">
        <v>259</v>
      </c>
      <c r="D5" s="52" t="s">
        <v>277</v>
      </c>
      <c r="E5" s="52" t="s">
        <v>144</v>
      </c>
      <c r="F5" s="52" t="s">
        <v>281</v>
      </c>
      <c r="G5" s="45" t="s">
        <v>283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F26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4.28125" style="43" customWidth="1"/>
    <col min="2" max="2" width="28.140625" style="43" customWidth="1"/>
    <col min="3" max="3" width="23.7109375" style="57" customWidth="1"/>
    <col min="4" max="4" width="22.421875" style="55" customWidth="1"/>
    <col min="5" max="5" width="23.7109375" style="55" customWidth="1"/>
    <col min="6" max="6" width="16.57421875" style="55" customWidth="1"/>
    <col min="7" max="16384" width="9.140625" style="40" customWidth="1"/>
  </cols>
  <sheetData>
    <row r="2" spans="1:6" s="39" customFormat="1" ht="15.75">
      <c r="A2" s="90" t="s">
        <v>278</v>
      </c>
      <c r="B2" s="90"/>
      <c r="C2" s="90"/>
      <c r="D2" s="90"/>
      <c r="E2" s="90"/>
      <c r="F2" s="90"/>
    </row>
    <row r="4" spans="1:6" ht="15.75">
      <c r="A4" s="38" t="s">
        <v>99</v>
      </c>
      <c r="B4" s="38" t="s">
        <v>93</v>
      </c>
      <c r="C4" s="56" t="s">
        <v>94</v>
      </c>
      <c r="D4" s="38" t="s">
        <v>102</v>
      </c>
      <c r="E4" s="38" t="s">
        <v>96</v>
      </c>
      <c r="F4" s="38" t="s">
        <v>103</v>
      </c>
    </row>
    <row r="5" spans="1:6" s="63" customFormat="1" ht="31.5">
      <c r="A5" s="60">
        <v>1</v>
      </c>
      <c r="B5" s="46" t="s">
        <v>104</v>
      </c>
      <c r="C5" s="59" t="s">
        <v>234</v>
      </c>
      <c r="D5" s="60" t="s">
        <v>235</v>
      </c>
      <c r="E5" s="60" t="s">
        <v>144</v>
      </c>
      <c r="F5" s="60">
        <v>2</v>
      </c>
    </row>
    <row r="6" spans="1:6" s="63" customFormat="1" ht="31.5">
      <c r="A6" s="60">
        <v>2</v>
      </c>
      <c r="B6" s="60" t="s">
        <v>104</v>
      </c>
      <c r="C6" s="59" t="s">
        <v>243</v>
      </c>
      <c r="D6" s="60" t="s">
        <v>244</v>
      </c>
      <c r="E6" s="60" t="s">
        <v>144</v>
      </c>
      <c r="F6" s="60">
        <v>2</v>
      </c>
    </row>
    <row r="7" spans="1:6" s="63" customFormat="1" ht="31.5">
      <c r="A7" s="60">
        <v>3</v>
      </c>
      <c r="B7" s="60" t="s">
        <v>104</v>
      </c>
      <c r="C7" s="59" t="s">
        <v>245</v>
      </c>
      <c r="D7" s="60" t="s">
        <v>246</v>
      </c>
      <c r="E7" s="60" t="s">
        <v>144</v>
      </c>
      <c r="F7" s="60">
        <v>2</v>
      </c>
    </row>
    <row r="8" spans="1:6" ht="31.5">
      <c r="A8" s="58">
        <v>4</v>
      </c>
      <c r="B8" s="42" t="s">
        <v>104</v>
      </c>
      <c r="C8" s="59" t="s">
        <v>148</v>
      </c>
      <c r="D8" s="60" t="s">
        <v>149</v>
      </c>
      <c r="E8" s="60" t="s">
        <v>144</v>
      </c>
      <c r="F8" s="60">
        <v>3</v>
      </c>
    </row>
    <row r="9" spans="1:6" ht="31.5">
      <c r="A9" s="58">
        <v>5</v>
      </c>
      <c r="B9" s="42" t="s">
        <v>104</v>
      </c>
      <c r="C9" s="59" t="s">
        <v>150</v>
      </c>
      <c r="D9" s="60" t="s">
        <v>151</v>
      </c>
      <c r="E9" s="60" t="s">
        <v>144</v>
      </c>
      <c r="F9" s="60">
        <v>3</v>
      </c>
    </row>
    <row r="10" spans="1:6" ht="31.5">
      <c r="A10" s="58">
        <v>6</v>
      </c>
      <c r="B10" s="42" t="s">
        <v>104</v>
      </c>
      <c r="C10" s="59" t="s">
        <v>173</v>
      </c>
      <c r="D10" s="60" t="s">
        <v>174</v>
      </c>
      <c r="E10" s="60" t="s">
        <v>144</v>
      </c>
      <c r="F10" s="60">
        <v>3</v>
      </c>
    </row>
    <row r="11" spans="1:6" ht="31.5">
      <c r="A11" s="58">
        <v>7</v>
      </c>
      <c r="B11" s="42" t="s">
        <v>104</v>
      </c>
      <c r="C11" s="59" t="s">
        <v>152</v>
      </c>
      <c r="D11" s="60" t="s">
        <v>153</v>
      </c>
      <c r="E11" s="60" t="s">
        <v>144</v>
      </c>
      <c r="F11" s="60">
        <v>3</v>
      </c>
    </row>
    <row r="12" spans="1:6" ht="31.5">
      <c r="A12" s="58">
        <v>8</v>
      </c>
      <c r="B12" s="42" t="s">
        <v>104</v>
      </c>
      <c r="C12" s="59" t="s">
        <v>154</v>
      </c>
      <c r="D12" s="60" t="s">
        <v>155</v>
      </c>
      <c r="E12" s="60" t="s">
        <v>145</v>
      </c>
      <c r="F12" s="60">
        <v>3</v>
      </c>
    </row>
    <row r="13" spans="1:6" ht="31.5">
      <c r="A13" s="58">
        <v>9</v>
      </c>
      <c r="B13" s="42" t="s">
        <v>104</v>
      </c>
      <c r="C13" s="59" t="s">
        <v>156</v>
      </c>
      <c r="D13" s="60" t="s">
        <v>157</v>
      </c>
      <c r="E13" s="60" t="s">
        <v>145</v>
      </c>
      <c r="F13" s="60">
        <v>3</v>
      </c>
    </row>
    <row r="14" spans="1:6" ht="31.5">
      <c r="A14" s="58">
        <v>10</v>
      </c>
      <c r="B14" s="42" t="s">
        <v>104</v>
      </c>
      <c r="C14" s="59" t="s">
        <v>158</v>
      </c>
      <c r="D14" s="60" t="s">
        <v>159</v>
      </c>
      <c r="E14" s="60" t="s">
        <v>145</v>
      </c>
      <c r="F14" s="60">
        <v>3</v>
      </c>
    </row>
    <row r="15" spans="1:6" ht="31.5">
      <c r="A15" s="58">
        <v>11</v>
      </c>
      <c r="B15" s="42" t="s">
        <v>104</v>
      </c>
      <c r="C15" s="59" t="s">
        <v>160</v>
      </c>
      <c r="D15" s="60" t="s">
        <v>161</v>
      </c>
      <c r="E15" s="60" t="s">
        <v>145</v>
      </c>
      <c r="F15" s="60">
        <v>3</v>
      </c>
    </row>
    <row r="16" spans="1:6" ht="31.5">
      <c r="A16" s="58">
        <v>12</v>
      </c>
      <c r="B16" s="42" t="s">
        <v>104</v>
      </c>
      <c r="C16" s="59" t="s">
        <v>109</v>
      </c>
      <c r="D16" s="50">
        <v>40613</v>
      </c>
      <c r="E16" s="66" t="s">
        <v>144</v>
      </c>
      <c r="F16" s="49">
        <v>4</v>
      </c>
    </row>
    <row r="17" spans="1:6" ht="30" customHeight="1">
      <c r="A17" s="42">
        <v>13</v>
      </c>
      <c r="B17" s="42" t="s">
        <v>104</v>
      </c>
      <c r="C17" s="47" t="s">
        <v>108</v>
      </c>
      <c r="D17" s="50">
        <v>40292</v>
      </c>
      <c r="E17" s="49" t="s">
        <v>144</v>
      </c>
      <c r="F17" s="49">
        <v>4</v>
      </c>
    </row>
    <row r="18" spans="1:6" ht="31.5" customHeight="1">
      <c r="A18" s="42">
        <v>14</v>
      </c>
      <c r="B18" s="42" t="s">
        <v>104</v>
      </c>
      <c r="C18" s="47" t="s">
        <v>111</v>
      </c>
      <c r="D18" s="50">
        <v>40425</v>
      </c>
      <c r="E18" s="49" t="s">
        <v>145</v>
      </c>
      <c r="F18" s="49">
        <v>4</v>
      </c>
    </row>
    <row r="19" spans="1:6" ht="31.5" customHeight="1">
      <c r="A19" s="42">
        <v>15</v>
      </c>
      <c r="B19" s="42" t="s">
        <v>104</v>
      </c>
      <c r="C19" s="48" t="s">
        <v>112</v>
      </c>
      <c r="D19" s="51">
        <v>40516</v>
      </c>
      <c r="E19" s="49" t="s">
        <v>145</v>
      </c>
      <c r="F19" s="49">
        <v>4</v>
      </c>
    </row>
    <row r="20" spans="1:6" ht="31.5">
      <c r="A20" s="42">
        <v>16</v>
      </c>
      <c r="B20" s="42" t="s">
        <v>104</v>
      </c>
      <c r="C20" s="47" t="s">
        <v>147</v>
      </c>
      <c r="D20" s="50">
        <v>40338</v>
      </c>
      <c r="E20" s="49" t="s">
        <v>144</v>
      </c>
      <c r="F20" s="49">
        <v>5</v>
      </c>
    </row>
    <row r="21" spans="1:6" ht="31.5">
      <c r="A21" s="42">
        <v>17</v>
      </c>
      <c r="B21" s="42" t="s">
        <v>104</v>
      </c>
      <c r="C21" s="47" t="s">
        <v>114</v>
      </c>
      <c r="D21" s="50">
        <v>40133</v>
      </c>
      <c r="E21" s="49" t="s">
        <v>144</v>
      </c>
      <c r="F21" s="49">
        <v>5</v>
      </c>
    </row>
    <row r="22" spans="1:6" ht="31.5">
      <c r="A22" s="42">
        <v>18</v>
      </c>
      <c r="B22" s="42" t="s">
        <v>104</v>
      </c>
      <c r="C22" s="47" t="s">
        <v>137</v>
      </c>
      <c r="D22" s="50" t="s">
        <v>162</v>
      </c>
      <c r="E22" s="49" t="s">
        <v>144</v>
      </c>
      <c r="F22" s="49">
        <v>5</v>
      </c>
    </row>
    <row r="23" spans="1:6" ht="31.5">
      <c r="A23" s="46">
        <v>19</v>
      </c>
      <c r="B23" s="46" t="s">
        <v>104</v>
      </c>
      <c r="C23" s="47" t="s">
        <v>218</v>
      </c>
      <c r="D23" s="49" t="s">
        <v>197</v>
      </c>
      <c r="E23" s="49" t="s">
        <v>144</v>
      </c>
      <c r="F23" s="49">
        <v>6</v>
      </c>
    </row>
    <row r="24" spans="1:6" ht="31.5">
      <c r="A24" s="46">
        <v>20</v>
      </c>
      <c r="B24" s="46" t="s">
        <v>104</v>
      </c>
      <c r="C24" s="47" t="s">
        <v>224</v>
      </c>
      <c r="D24" s="49" t="s">
        <v>191</v>
      </c>
      <c r="E24" s="49" t="s">
        <v>144</v>
      </c>
      <c r="F24" s="49">
        <v>6</v>
      </c>
    </row>
    <row r="25" spans="1:6" ht="31.5">
      <c r="A25" s="46">
        <v>21</v>
      </c>
      <c r="B25" s="46" t="s">
        <v>104</v>
      </c>
      <c r="C25" s="47" t="s">
        <v>192</v>
      </c>
      <c r="D25" s="65" t="s">
        <v>193</v>
      </c>
      <c r="E25" s="49" t="s">
        <v>144</v>
      </c>
      <c r="F25" s="49">
        <v>6</v>
      </c>
    </row>
    <row r="26" spans="1:6" ht="31.5">
      <c r="A26" s="42">
        <v>22</v>
      </c>
      <c r="B26" s="42" t="s">
        <v>104</v>
      </c>
      <c r="C26" s="47" t="s">
        <v>118</v>
      </c>
      <c r="D26" s="49" t="s">
        <v>200</v>
      </c>
      <c r="E26" s="66" t="s">
        <v>144</v>
      </c>
      <c r="F26" s="75">
        <v>7</v>
      </c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3:G86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35" customWidth="1"/>
    <col min="2" max="2" width="23.421875" style="35" customWidth="1"/>
    <col min="3" max="3" width="32.421875" style="35" customWidth="1"/>
    <col min="4" max="4" width="19.28125" style="76" customWidth="1"/>
    <col min="5" max="5" width="21.57421875" style="77" customWidth="1"/>
    <col min="6" max="6" width="13.8515625" style="77" customWidth="1"/>
  </cols>
  <sheetData>
    <row r="3" spans="1:6" ht="15">
      <c r="A3" s="91" t="s">
        <v>279</v>
      </c>
      <c r="B3" s="91"/>
      <c r="C3" s="91"/>
      <c r="D3" s="91"/>
      <c r="E3" s="91"/>
      <c r="F3" s="91"/>
    </row>
    <row r="5" spans="1:6" ht="15.75">
      <c r="A5" s="38" t="s">
        <v>99</v>
      </c>
      <c r="B5" s="38" t="s">
        <v>93</v>
      </c>
      <c r="C5" s="38" t="s">
        <v>94</v>
      </c>
      <c r="D5" s="70" t="s">
        <v>102</v>
      </c>
      <c r="E5" s="71" t="s">
        <v>96</v>
      </c>
      <c r="F5" s="71" t="s">
        <v>103</v>
      </c>
    </row>
    <row r="6" spans="1:6" ht="15.75">
      <c r="A6" s="58">
        <v>1</v>
      </c>
      <c r="B6" s="92" t="s">
        <v>105</v>
      </c>
      <c r="C6" s="59" t="s">
        <v>236</v>
      </c>
      <c r="D6" s="64">
        <v>41372</v>
      </c>
      <c r="E6" s="60" t="s">
        <v>144</v>
      </c>
      <c r="F6" s="60">
        <v>2</v>
      </c>
    </row>
    <row r="7" spans="1:6" ht="15.75">
      <c r="A7" s="58">
        <v>2</v>
      </c>
      <c r="B7" s="92"/>
      <c r="C7" s="59" t="s">
        <v>239</v>
      </c>
      <c r="D7" s="60" t="s">
        <v>240</v>
      </c>
      <c r="E7" s="60" t="s">
        <v>144</v>
      </c>
      <c r="F7" s="60">
        <v>2</v>
      </c>
    </row>
    <row r="8" spans="1:6" ht="15.75">
      <c r="A8" s="58">
        <v>3</v>
      </c>
      <c r="B8" s="92"/>
      <c r="C8" s="59" t="s">
        <v>241</v>
      </c>
      <c r="D8" s="60" t="s">
        <v>242</v>
      </c>
      <c r="E8" s="60" t="s">
        <v>144</v>
      </c>
      <c r="F8" s="60">
        <v>2</v>
      </c>
    </row>
    <row r="9" spans="1:6" ht="15.75">
      <c r="A9" s="58">
        <v>4</v>
      </c>
      <c r="B9" s="92"/>
      <c r="C9" s="61" t="s">
        <v>248</v>
      </c>
      <c r="D9" s="64" t="s">
        <v>249</v>
      </c>
      <c r="E9" s="60" t="s">
        <v>144</v>
      </c>
      <c r="F9" s="60">
        <v>2</v>
      </c>
    </row>
    <row r="10" spans="1:6" ht="15.75">
      <c r="A10" s="58">
        <v>5</v>
      </c>
      <c r="B10" s="92"/>
      <c r="C10" s="59" t="s">
        <v>237</v>
      </c>
      <c r="D10" s="60" t="s">
        <v>238</v>
      </c>
      <c r="E10" s="60" t="s">
        <v>144</v>
      </c>
      <c r="F10" s="60">
        <v>2</v>
      </c>
    </row>
    <row r="11" spans="1:6" ht="15.75">
      <c r="A11" s="58">
        <v>6</v>
      </c>
      <c r="B11" s="92"/>
      <c r="C11" s="59" t="s">
        <v>247</v>
      </c>
      <c r="D11" s="60" t="s">
        <v>252</v>
      </c>
      <c r="E11" s="60" t="s">
        <v>145</v>
      </c>
      <c r="F11" s="60">
        <v>2</v>
      </c>
    </row>
    <row r="12" spans="1:6" ht="15.75">
      <c r="A12" s="58">
        <v>7</v>
      </c>
      <c r="B12" s="92"/>
      <c r="C12" s="61" t="s">
        <v>250</v>
      </c>
      <c r="D12" s="64" t="s">
        <v>251</v>
      </c>
      <c r="E12" s="60" t="s">
        <v>145</v>
      </c>
      <c r="F12" s="60">
        <v>2</v>
      </c>
    </row>
    <row r="13" spans="1:6" ht="15.75">
      <c r="A13" s="58">
        <v>8</v>
      </c>
      <c r="B13" s="92"/>
      <c r="C13" s="61" t="s">
        <v>284</v>
      </c>
      <c r="D13" s="72">
        <v>40932</v>
      </c>
      <c r="E13" s="73" t="s">
        <v>144</v>
      </c>
      <c r="F13" s="73">
        <v>3</v>
      </c>
    </row>
    <row r="14" spans="1:6" ht="15.75">
      <c r="A14" s="58">
        <v>9</v>
      </c>
      <c r="B14" s="92"/>
      <c r="C14" s="61" t="s">
        <v>163</v>
      </c>
      <c r="D14" s="72" t="s">
        <v>164</v>
      </c>
      <c r="E14" s="73" t="s">
        <v>144</v>
      </c>
      <c r="F14" s="73">
        <v>3</v>
      </c>
    </row>
    <row r="15" spans="1:6" ht="15.75">
      <c r="A15" s="58">
        <v>10</v>
      </c>
      <c r="B15" s="92"/>
      <c r="C15" s="61" t="s">
        <v>165</v>
      </c>
      <c r="D15" s="72" t="s">
        <v>168</v>
      </c>
      <c r="E15" s="73" t="s">
        <v>144</v>
      </c>
      <c r="F15" s="73">
        <v>3</v>
      </c>
    </row>
    <row r="16" spans="1:6" ht="15.75">
      <c r="A16" s="58">
        <v>11</v>
      </c>
      <c r="B16" s="92"/>
      <c r="C16" s="61" t="s">
        <v>166</v>
      </c>
      <c r="D16" s="72" t="s">
        <v>169</v>
      </c>
      <c r="E16" s="73" t="s">
        <v>144</v>
      </c>
      <c r="F16" s="73">
        <v>3</v>
      </c>
    </row>
    <row r="17" spans="1:6" ht="15.75">
      <c r="A17" s="58">
        <v>12</v>
      </c>
      <c r="B17" s="92"/>
      <c r="C17" s="62" t="s">
        <v>167</v>
      </c>
      <c r="D17" s="72" t="s">
        <v>170</v>
      </c>
      <c r="E17" s="73" t="s">
        <v>144</v>
      </c>
      <c r="F17" s="73">
        <v>3</v>
      </c>
    </row>
    <row r="18" spans="1:6" ht="15.75">
      <c r="A18" s="58">
        <v>13</v>
      </c>
      <c r="B18" s="92"/>
      <c r="C18" s="62" t="s">
        <v>285</v>
      </c>
      <c r="D18" s="72">
        <v>40864</v>
      </c>
      <c r="E18" s="73" t="s">
        <v>144</v>
      </c>
      <c r="F18" s="73">
        <v>3</v>
      </c>
    </row>
    <row r="19" spans="1:6" ht="15.75">
      <c r="A19" s="58">
        <v>14</v>
      </c>
      <c r="B19" s="92"/>
      <c r="C19" s="62" t="s">
        <v>286</v>
      </c>
      <c r="D19" s="72">
        <v>40895</v>
      </c>
      <c r="E19" s="73" t="s">
        <v>144</v>
      </c>
      <c r="F19" s="73">
        <v>3</v>
      </c>
    </row>
    <row r="20" spans="1:6" ht="15.75">
      <c r="A20" s="58">
        <v>15</v>
      </c>
      <c r="B20" s="92"/>
      <c r="C20" s="61" t="s">
        <v>171</v>
      </c>
      <c r="D20" s="72" t="s">
        <v>172</v>
      </c>
      <c r="E20" s="73" t="s">
        <v>144</v>
      </c>
      <c r="F20" s="73">
        <v>3</v>
      </c>
    </row>
    <row r="21" spans="1:6" ht="17.25" customHeight="1">
      <c r="A21" s="46">
        <v>16</v>
      </c>
      <c r="B21" s="92"/>
      <c r="C21" s="59" t="s">
        <v>132</v>
      </c>
      <c r="D21" s="50" t="s">
        <v>178</v>
      </c>
      <c r="E21" s="49" t="s">
        <v>144</v>
      </c>
      <c r="F21" s="49">
        <v>4</v>
      </c>
    </row>
    <row r="22" spans="1:6" ht="15.75">
      <c r="A22" s="46">
        <v>17</v>
      </c>
      <c r="B22" s="92"/>
      <c r="C22" s="68" t="s">
        <v>133</v>
      </c>
      <c r="D22" s="50" t="s">
        <v>179</v>
      </c>
      <c r="E22" s="49" t="s">
        <v>144</v>
      </c>
      <c r="F22" s="49">
        <v>4</v>
      </c>
    </row>
    <row r="23" spans="1:6" ht="15.75">
      <c r="A23" s="46">
        <v>18</v>
      </c>
      <c r="B23" s="92"/>
      <c r="C23" s="59" t="s">
        <v>134</v>
      </c>
      <c r="D23" s="50" t="s">
        <v>180</v>
      </c>
      <c r="E23" s="49" t="s">
        <v>144</v>
      </c>
      <c r="F23" s="49">
        <v>4</v>
      </c>
    </row>
    <row r="24" spans="1:6" ht="15.75">
      <c r="A24" s="46">
        <v>19</v>
      </c>
      <c r="B24" s="92"/>
      <c r="C24" s="59" t="s">
        <v>107</v>
      </c>
      <c r="D24" s="50" t="s">
        <v>175</v>
      </c>
      <c r="E24" s="66" t="s">
        <v>144</v>
      </c>
      <c r="F24" s="49">
        <v>4</v>
      </c>
    </row>
    <row r="25" spans="1:6" ht="15.75">
      <c r="A25" s="46">
        <v>20</v>
      </c>
      <c r="B25" s="92"/>
      <c r="C25" s="59" t="s">
        <v>223</v>
      </c>
      <c r="D25" s="50" t="s">
        <v>176</v>
      </c>
      <c r="E25" s="66" t="s">
        <v>144</v>
      </c>
      <c r="F25" s="49">
        <v>4</v>
      </c>
    </row>
    <row r="26" spans="1:6" ht="15.75">
      <c r="A26" s="46">
        <v>21</v>
      </c>
      <c r="B26" s="92"/>
      <c r="C26" s="59" t="s">
        <v>110</v>
      </c>
      <c r="D26" s="65" t="s">
        <v>177</v>
      </c>
      <c r="E26" s="66" t="s">
        <v>144</v>
      </c>
      <c r="F26" s="49">
        <v>4</v>
      </c>
    </row>
    <row r="27" spans="1:6" ht="15.75">
      <c r="A27" s="46">
        <v>22</v>
      </c>
      <c r="B27" s="92"/>
      <c r="C27" s="69" t="s">
        <v>261</v>
      </c>
      <c r="D27" s="74" t="s">
        <v>262</v>
      </c>
      <c r="E27" s="66" t="s">
        <v>144</v>
      </c>
      <c r="F27" s="49">
        <v>4</v>
      </c>
    </row>
    <row r="28" spans="1:6" ht="15.75">
      <c r="A28" s="46">
        <v>23</v>
      </c>
      <c r="B28" s="92"/>
      <c r="C28" s="59" t="s">
        <v>287</v>
      </c>
      <c r="D28" s="50">
        <v>40567</v>
      </c>
      <c r="E28" s="66" t="s">
        <v>144</v>
      </c>
      <c r="F28" s="49">
        <v>4</v>
      </c>
    </row>
    <row r="29" spans="1:6" ht="15.75">
      <c r="A29" s="46">
        <v>24</v>
      </c>
      <c r="B29" s="92"/>
      <c r="C29" s="59" t="s">
        <v>263</v>
      </c>
      <c r="D29" s="65">
        <v>40864</v>
      </c>
      <c r="E29" s="66" t="s">
        <v>144</v>
      </c>
      <c r="F29" s="49">
        <v>4</v>
      </c>
    </row>
    <row r="30" spans="1:6" ht="15.75">
      <c r="A30" s="46">
        <v>25</v>
      </c>
      <c r="B30" s="92"/>
      <c r="C30" s="53" t="s">
        <v>142</v>
      </c>
      <c r="D30" s="65" t="s">
        <v>181</v>
      </c>
      <c r="E30" s="66" t="s">
        <v>145</v>
      </c>
      <c r="F30" s="49">
        <v>4</v>
      </c>
    </row>
    <row r="31" spans="1:6" ht="15.75">
      <c r="A31" s="46">
        <v>26</v>
      </c>
      <c r="B31" s="92"/>
      <c r="C31" s="53" t="s">
        <v>143</v>
      </c>
      <c r="D31" s="65" t="s">
        <v>222</v>
      </c>
      <c r="E31" s="66" t="s">
        <v>145</v>
      </c>
      <c r="F31" s="49">
        <v>4</v>
      </c>
    </row>
    <row r="32" spans="1:6" ht="15.75">
      <c r="A32" s="46">
        <v>27</v>
      </c>
      <c r="B32" s="92"/>
      <c r="C32" s="47" t="s">
        <v>115</v>
      </c>
      <c r="D32" s="50">
        <v>40067</v>
      </c>
      <c r="E32" s="49" t="s">
        <v>144</v>
      </c>
      <c r="F32" s="49">
        <v>5</v>
      </c>
    </row>
    <row r="33" spans="1:6" ht="15.75">
      <c r="A33" s="46">
        <v>28</v>
      </c>
      <c r="B33" s="92"/>
      <c r="C33" s="47" t="s">
        <v>113</v>
      </c>
      <c r="D33" s="50">
        <v>40046</v>
      </c>
      <c r="E33" s="49" t="s">
        <v>144</v>
      </c>
      <c r="F33" s="49">
        <v>5</v>
      </c>
    </row>
    <row r="34" spans="1:6" ht="15.75">
      <c r="A34" s="46">
        <v>29</v>
      </c>
      <c r="B34" s="92"/>
      <c r="C34" s="53" t="s">
        <v>135</v>
      </c>
      <c r="D34" s="65" t="s">
        <v>183</v>
      </c>
      <c r="E34" s="66" t="s">
        <v>144</v>
      </c>
      <c r="F34" s="49">
        <v>5</v>
      </c>
    </row>
    <row r="35" spans="1:6" ht="15.75">
      <c r="A35" s="46">
        <v>30</v>
      </c>
      <c r="B35" s="92"/>
      <c r="C35" s="54" t="s">
        <v>136</v>
      </c>
      <c r="D35" s="65" t="s">
        <v>184</v>
      </c>
      <c r="E35" s="66" t="s">
        <v>144</v>
      </c>
      <c r="F35" s="67">
        <v>5</v>
      </c>
    </row>
    <row r="36" spans="1:6" ht="15.75">
      <c r="A36" s="46">
        <v>31</v>
      </c>
      <c r="B36" s="92"/>
      <c r="C36" s="54" t="s">
        <v>146</v>
      </c>
      <c r="D36" s="65" t="s">
        <v>182</v>
      </c>
      <c r="E36" s="66" t="s">
        <v>144</v>
      </c>
      <c r="F36" s="67">
        <v>5</v>
      </c>
    </row>
    <row r="37" spans="1:6" ht="15.75">
      <c r="A37" s="46">
        <v>32</v>
      </c>
      <c r="B37" s="92"/>
      <c r="C37" s="54" t="s">
        <v>288</v>
      </c>
      <c r="D37" s="65">
        <v>40118</v>
      </c>
      <c r="E37" s="66" t="s">
        <v>144</v>
      </c>
      <c r="F37" s="67">
        <v>5</v>
      </c>
    </row>
    <row r="38" spans="1:6" ht="15.75">
      <c r="A38" s="46">
        <v>33</v>
      </c>
      <c r="B38" s="92"/>
      <c r="C38" s="54" t="s">
        <v>185</v>
      </c>
      <c r="D38" s="65" t="s">
        <v>186</v>
      </c>
      <c r="E38" s="66" t="s">
        <v>144</v>
      </c>
      <c r="F38" s="67">
        <v>5</v>
      </c>
    </row>
    <row r="39" spans="1:6" ht="15.75">
      <c r="A39" s="46">
        <v>34</v>
      </c>
      <c r="B39" s="92"/>
      <c r="C39" s="54" t="s">
        <v>138</v>
      </c>
      <c r="D39" s="65" t="s">
        <v>187</v>
      </c>
      <c r="E39" s="66" t="s">
        <v>144</v>
      </c>
      <c r="F39" s="67">
        <v>5</v>
      </c>
    </row>
    <row r="40" spans="1:6" ht="15.75">
      <c r="A40" s="46">
        <v>35</v>
      </c>
      <c r="B40" s="92"/>
      <c r="C40" s="54" t="s">
        <v>139</v>
      </c>
      <c r="D40" s="65" t="s">
        <v>188</v>
      </c>
      <c r="E40" s="66" t="s">
        <v>144</v>
      </c>
      <c r="F40" s="67">
        <v>5</v>
      </c>
    </row>
    <row r="41" spans="1:6" ht="15.75">
      <c r="A41" s="46">
        <v>36</v>
      </c>
      <c r="B41" s="92"/>
      <c r="C41" s="54" t="s">
        <v>140</v>
      </c>
      <c r="D41" s="65" t="s">
        <v>190</v>
      </c>
      <c r="E41" s="66" t="s">
        <v>145</v>
      </c>
      <c r="F41" s="67">
        <v>5</v>
      </c>
    </row>
    <row r="42" spans="1:6" ht="15.75">
      <c r="A42" s="46">
        <v>37</v>
      </c>
      <c r="B42" s="92"/>
      <c r="C42" s="54" t="s">
        <v>141</v>
      </c>
      <c r="D42" s="65" t="s">
        <v>189</v>
      </c>
      <c r="E42" s="66" t="s">
        <v>145</v>
      </c>
      <c r="F42" s="67">
        <v>5</v>
      </c>
    </row>
    <row r="43" spans="1:6" ht="15.75">
      <c r="A43" s="46">
        <v>38</v>
      </c>
      <c r="B43" s="92"/>
      <c r="C43" s="54" t="s">
        <v>289</v>
      </c>
      <c r="D43" s="65">
        <v>39804</v>
      </c>
      <c r="E43" s="66" t="s">
        <v>145</v>
      </c>
      <c r="F43" s="67">
        <v>5</v>
      </c>
    </row>
    <row r="44" spans="1:6" ht="15.75">
      <c r="A44" s="46">
        <v>39</v>
      </c>
      <c r="B44" s="92"/>
      <c r="C44" s="54" t="s">
        <v>253</v>
      </c>
      <c r="D44" s="65" t="s">
        <v>254</v>
      </c>
      <c r="E44" s="66" t="s">
        <v>145</v>
      </c>
      <c r="F44" s="67">
        <v>5</v>
      </c>
    </row>
    <row r="45" spans="1:6" ht="15.75">
      <c r="A45" s="46">
        <v>40</v>
      </c>
      <c r="B45" s="92"/>
      <c r="C45" s="47" t="s">
        <v>116</v>
      </c>
      <c r="D45" s="65" t="s">
        <v>196</v>
      </c>
      <c r="E45" s="49" t="s">
        <v>144</v>
      </c>
      <c r="F45" s="49">
        <v>6</v>
      </c>
    </row>
    <row r="46" spans="1:6" ht="15.75">
      <c r="A46" s="46">
        <v>41</v>
      </c>
      <c r="B46" s="92"/>
      <c r="C46" s="47" t="s">
        <v>260</v>
      </c>
      <c r="D46" s="50">
        <v>39705</v>
      </c>
      <c r="E46" s="49" t="s">
        <v>144</v>
      </c>
      <c r="F46" s="49">
        <v>6</v>
      </c>
    </row>
    <row r="47" spans="1:6" ht="15.75">
      <c r="A47" s="46">
        <v>42</v>
      </c>
      <c r="B47" s="92"/>
      <c r="C47" s="47" t="s">
        <v>120</v>
      </c>
      <c r="D47" s="50" t="s">
        <v>198</v>
      </c>
      <c r="E47" s="66" t="s">
        <v>144</v>
      </c>
      <c r="F47" s="67">
        <v>6</v>
      </c>
    </row>
    <row r="48" spans="1:6" ht="15.75">
      <c r="A48" s="46">
        <v>43</v>
      </c>
      <c r="B48" s="92"/>
      <c r="C48" s="54" t="s">
        <v>290</v>
      </c>
      <c r="D48" s="78">
        <v>39978</v>
      </c>
      <c r="E48" s="66" t="s">
        <v>144</v>
      </c>
      <c r="F48" s="49">
        <v>6</v>
      </c>
    </row>
    <row r="49" spans="1:6" ht="15.75">
      <c r="A49" s="46">
        <v>44</v>
      </c>
      <c r="B49" s="92"/>
      <c r="C49" s="54" t="s">
        <v>264</v>
      </c>
      <c r="D49" s="78">
        <v>40031</v>
      </c>
      <c r="E49" s="66" t="s">
        <v>144</v>
      </c>
      <c r="F49" s="49">
        <v>6</v>
      </c>
    </row>
    <row r="50" spans="1:6" ht="15.75">
      <c r="A50" s="46">
        <v>45</v>
      </c>
      <c r="B50" s="92"/>
      <c r="C50" s="54" t="s">
        <v>291</v>
      </c>
      <c r="D50" s="78">
        <v>39917</v>
      </c>
      <c r="E50" s="66" t="s">
        <v>144</v>
      </c>
      <c r="F50" s="49">
        <v>6</v>
      </c>
    </row>
    <row r="51" spans="1:6" ht="15.75">
      <c r="A51" s="46">
        <v>46</v>
      </c>
      <c r="B51" s="92"/>
      <c r="C51" s="54" t="s">
        <v>194</v>
      </c>
      <c r="D51" s="65" t="s">
        <v>195</v>
      </c>
      <c r="E51" s="66" t="s">
        <v>144</v>
      </c>
      <c r="F51" s="49">
        <v>6</v>
      </c>
    </row>
    <row r="52" spans="1:6" ht="15.75">
      <c r="A52" s="46">
        <v>47</v>
      </c>
      <c r="B52" s="92"/>
      <c r="C52" s="54" t="s">
        <v>265</v>
      </c>
      <c r="D52" s="78">
        <v>40057</v>
      </c>
      <c r="E52" s="66" t="s">
        <v>144</v>
      </c>
      <c r="F52" s="49">
        <v>6</v>
      </c>
    </row>
    <row r="53" spans="1:6" ht="15.75">
      <c r="A53" s="46">
        <v>48</v>
      </c>
      <c r="B53" s="92"/>
      <c r="C53" s="54" t="s">
        <v>121</v>
      </c>
      <c r="D53" s="65" t="s">
        <v>201</v>
      </c>
      <c r="E53" s="66" t="s">
        <v>144</v>
      </c>
      <c r="F53" s="49">
        <v>7</v>
      </c>
    </row>
    <row r="54" spans="1:6" ht="15.75">
      <c r="A54" s="46">
        <v>49</v>
      </c>
      <c r="B54" s="92"/>
      <c r="C54" s="54" t="s">
        <v>255</v>
      </c>
      <c r="D54" s="65" t="s">
        <v>258</v>
      </c>
      <c r="E54" s="66" t="s">
        <v>144</v>
      </c>
      <c r="F54" s="49">
        <v>7</v>
      </c>
    </row>
    <row r="55" spans="1:6" ht="15.75">
      <c r="A55" s="46">
        <v>50</v>
      </c>
      <c r="B55" s="92"/>
      <c r="C55" s="54" t="s">
        <v>256</v>
      </c>
      <c r="D55" s="65" t="s">
        <v>257</v>
      </c>
      <c r="E55" s="66" t="s">
        <v>144</v>
      </c>
      <c r="F55" s="49">
        <v>7</v>
      </c>
    </row>
    <row r="56" spans="1:6" ht="15.75">
      <c r="A56" s="46">
        <v>51</v>
      </c>
      <c r="B56" s="92"/>
      <c r="C56" s="54" t="s">
        <v>117</v>
      </c>
      <c r="D56" s="65" t="s">
        <v>199</v>
      </c>
      <c r="E56" s="66" t="s">
        <v>144</v>
      </c>
      <c r="F56" s="75">
        <v>7</v>
      </c>
    </row>
    <row r="57" spans="1:6" ht="15.75">
      <c r="A57" s="46">
        <v>52</v>
      </c>
      <c r="B57" s="92"/>
      <c r="C57" s="54" t="s">
        <v>266</v>
      </c>
      <c r="D57" s="78">
        <v>39394</v>
      </c>
      <c r="E57" s="66" t="s">
        <v>144</v>
      </c>
      <c r="F57" s="67">
        <v>7</v>
      </c>
    </row>
    <row r="58" spans="1:6" ht="15.75">
      <c r="A58" s="46">
        <v>53</v>
      </c>
      <c r="B58" s="92"/>
      <c r="C58" s="54" t="s">
        <v>122</v>
      </c>
      <c r="D58" s="65" t="s">
        <v>202</v>
      </c>
      <c r="E58" s="66" t="s">
        <v>145</v>
      </c>
      <c r="F58" s="67">
        <v>7</v>
      </c>
    </row>
    <row r="59" spans="1:6" ht="15.75">
      <c r="A59" s="46">
        <v>54</v>
      </c>
      <c r="B59" s="92"/>
      <c r="C59" s="54" t="s">
        <v>123</v>
      </c>
      <c r="D59" s="65" t="s">
        <v>203</v>
      </c>
      <c r="E59" s="66" t="s">
        <v>145</v>
      </c>
      <c r="F59" s="67">
        <v>7</v>
      </c>
    </row>
    <row r="60" spans="1:6" ht="15.75">
      <c r="A60" s="46">
        <v>55</v>
      </c>
      <c r="B60" s="92"/>
      <c r="C60" s="54" t="s">
        <v>226</v>
      </c>
      <c r="D60" s="65" t="s">
        <v>227</v>
      </c>
      <c r="E60" s="66" t="s">
        <v>144</v>
      </c>
      <c r="F60" s="67">
        <v>8</v>
      </c>
    </row>
    <row r="61" spans="1:6" ht="15.75">
      <c r="A61" s="46">
        <v>56</v>
      </c>
      <c r="B61" s="92"/>
      <c r="C61" s="47" t="s">
        <v>124</v>
      </c>
      <c r="D61" s="49" t="s">
        <v>219</v>
      </c>
      <c r="E61" s="66" t="s">
        <v>144</v>
      </c>
      <c r="F61" s="67">
        <v>8</v>
      </c>
    </row>
    <row r="62" spans="1:6" ht="15.75">
      <c r="A62" s="46">
        <v>57</v>
      </c>
      <c r="B62" s="92"/>
      <c r="C62" s="47" t="s">
        <v>119</v>
      </c>
      <c r="D62" s="49" t="s">
        <v>225</v>
      </c>
      <c r="E62" s="49" t="s">
        <v>144</v>
      </c>
      <c r="F62" s="67">
        <v>8</v>
      </c>
    </row>
    <row r="63" spans="1:6" ht="15.75">
      <c r="A63" s="46">
        <v>58</v>
      </c>
      <c r="B63" s="92"/>
      <c r="C63" s="54" t="s">
        <v>228</v>
      </c>
      <c r="D63" s="65" t="s">
        <v>219</v>
      </c>
      <c r="E63" s="49" t="s">
        <v>144</v>
      </c>
      <c r="F63" s="67">
        <v>8</v>
      </c>
    </row>
    <row r="64" spans="1:6" ht="15.75">
      <c r="A64" s="46">
        <v>59</v>
      </c>
      <c r="B64" s="92"/>
      <c r="C64" s="54" t="s">
        <v>269</v>
      </c>
      <c r="D64" s="78">
        <v>39213</v>
      </c>
      <c r="E64" s="49" t="s">
        <v>144</v>
      </c>
      <c r="F64" s="67">
        <v>8</v>
      </c>
    </row>
    <row r="65" spans="1:6" ht="15.75">
      <c r="A65" s="46">
        <v>60</v>
      </c>
      <c r="B65" s="92"/>
      <c r="C65" s="54" t="s">
        <v>267</v>
      </c>
      <c r="D65" s="78">
        <v>38934</v>
      </c>
      <c r="E65" s="49" t="s">
        <v>144</v>
      </c>
      <c r="F65" s="67">
        <v>8</v>
      </c>
    </row>
    <row r="66" spans="1:6" ht="15.75">
      <c r="A66" s="46">
        <v>61</v>
      </c>
      <c r="B66" s="92"/>
      <c r="C66" s="54" t="s">
        <v>268</v>
      </c>
      <c r="D66" s="78">
        <v>39249</v>
      </c>
      <c r="E66" s="49" t="s">
        <v>144</v>
      </c>
      <c r="F66" s="67">
        <v>8</v>
      </c>
    </row>
    <row r="67" spans="1:6" ht="15.75">
      <c r="A67" s="46">
        <v>62</v>
      </c>
      <c r="B67" s="92"/>
      <c r="C67" s="54" t="s">
        <v>296</v>
      </c>
      <c r="D67" s="78">
        <v>38978</v>
      </c>
      <c r="E67" s="49" t="s">
        <v>144</v>
      </c>
      <c r="F67" s="67">
        <v>8</v>
      </c>
    </row>
    <row r="68" spans="1:6" ht="15.75">
      <c r="A68" s="46">
        <v>63</v>
      </c>
      <c r="B68" s="92"/>
      <c r="C68" s="54" t="s">
        <v>292</v>
      </c>
      <c r="D68" s="78">
        <v>39002</v>
      </c>
      <c r="E68" s="49" t="s">
        <v>144</v>
      </c>
      <c r="F68" s="67">
        <v>8</v>
      </c>
    </row>
    <row r="69" spans="1:6" ht="15.75">
      <c r="A69" s="46">
        <v>64</v>
      </c>
      <c r="B69" s="92"/>
      <c r="C69" s="54" t="s">
        <v>125</v>
      </c>
      <c r="D69" s="65" t="s">
        <v>204</v>
      </c>
      <c r="E69" s="66" t="s">
        <v>144</v>
      </c>
      <c r="F69" s="67">
        <v>8</v>
      </c>
    </row>
    <row r="70" spans="1:6" ht="15.75">
      <c r="A70" s="46">
        <v>65</v>
      </c>
      <c r="B70" s="92"/>
      <c r="C70" s="54" t="s">
        <v>126</v>
      </c>
      <c r="D70" s="65" t="s">
        <v>205</v>
      </c>
      <c r="E70" s="66" t="s">
        <v>145</v>
      </c>
      <c r="F70" s="67">
        <v>8</v>
      </c>
    </row>
    <row r="71" spans="1:6" ht="15.75">
      <c r="A71" s="46">
        <v>66</v>
      </c>
      <c r="B71" s="92"/>
      <c r="C71" s="54" t="s">
        <v>206</v>
      </c>
      <c r="D71" s="65" t="s">
        <v>207</v>
      </c>
      <c r="E71" s="66" t="s">
        <v>144</v>
      </c>
      <c r="F71" s="75">
        <v>9</v>
      </c>
    </row>
    <row r="72" spans="1:6" ht="15.75">
      <c r="A72" s="46">
        <v>67</v>
      </c>
      <c r="B72" s="92"/>
      <c r="C72" s="54" t="s">
        <v>127</v>
      </c>
      <c r="D72" s="65" t="s">
        <v>208</v>
      </c>
      <c r="E72" s="66" t="s">
        <v>144</v>
      </c>
      <c r="F72" s="67">
        <v>9</v>
      </c>
    </row>
    <row r="73" spans="1:6" ht="15.75">
      <c r="A73" s="46">
        <v>68</v>
      </c>
      <c r="B73" s="92"/>
      <c r="C73" s="14" t="s">
        <v>229</v>
      </c>
      <c r="D73" s="65" t="s">
        <v>220</v>
      </c>
      <c r="E73" s="66" t="s">
        <v>144</v>
      </c>
      <c r="F73" s="75">
        <v>9</v>
      </c>
    </row>
    <row r="74" spans="1:6" ht="15.75">
      <c r="A74" s="46">
        <v>69</v>
      </c>
      <c r="B74" s="92"/>
      <c r="C74" s="52" t="s">
        <v>270</v>
      </c>
      <c r="D74" s="74" t="s">
        <v>211</v>
      </c>
      <c r="E74" s="66" t="s">
        <v>144</v>
      </c>
      <c r="F74" s="75">
        <v>9</v>
      </c>
    </row>
    <row r="75" spans="1:6" ht="15.75">
      <c r="A75" s="46">
        <v>70</v>
      </c>
      <c r="B75" s="92"/>
      <c r="C75" s="52" t="s">
        <v>293</v>
      </c>
      <c r="D75" s="74">
        <v>38603</v>
      </c>
      <c r="E75" s="66" t="s">
        <v>144</v>
      </c>
      <c r="F75" s="75">
        <v>9</v>
      </c>
    </row>
    <row r="76" spans="1:6" ht="15.75">
      <c r="A76" s="46">
        <v>71</v>
      </c>
      <c r="B76" s="92"/>
      <c r="C76" s="52" t="s">
        <v>294</v>
      </c>
      <c r="D76" s="74">
        <v>38707</v>
      </c>
      <c r="E76" s="66" t="s">
        <v>144</v>
      </c>
      <c r="F76" s="75">
        <v>9</v>
      </c>
    </row>
    <row r="77" spans="1:6" ht="15.75">
      <c r="A77" s="46">
        <v>72</v>
      </c>
      <c r="B77" s="92"/>
      <c r="C77" s="54" t="s">
        <v>128</v>
      </c>
      <c r="D77" s="65" t="s">
        <v>209</v>
      </c>
      <c r="E77" s="66" t="s">
        <v>144</v>
      </c>
      <c r="F77" s="75">
        <v>9</v>
      </c>
    </row>
    <row r="78" spans="1:6" ht="15.75">
      <c r="A78" s="46">
        <v>73</v>
      </c>
      <c r="B78" s="92"/>
      <c r="C78" s="47" t="s">
        <v>210</v>
      </c>
      <c r="D78" s="50" t="s">
        <v>211</v>
      </c>
      <c r="E78" s="66" t="s">
        <v>144</v>
      </c>
      <c r="F78" s="75">
        <v>10</v>
      </c>
    </row>
    <row r="79" spans="1:6" ht="15.75">
      <c r="A79" s="46">
        <v>74</v>
      </c>
      <c r="B79" s="92"/>
      <c r="C79" s="47" t="s">
        <v>212</v>
      </c>
      <c r="D79" s="50" t="s">
        <v>213</v>
      </c>
      <c r="E79" s="66" t="s">
        <v>144</v>
      </c>
      <c r="F79" s="75">
        <v>10</v>
      </c>
    </row>
    <row r="80" spans="1:6" ht="15.75">
      <c r="A80" s="46">
        <v>75</v>
      </c>
      <c r="B80" s="92"/>
      <c r="C80" s="47" t="s">
        <v>129</v>
      </c>
      <c r="D80" s="50" t="s">
        <v>221</v>
      </c>
      <c r="E80" s="66" t="s">
        <v>144</v>
      </c>
      <c r="F80" s="75">
        <v>10</v>
      </c>
    </row>
    <row r="81" spans="1:6" ht="15.75">
      <c r="A81" s="46">
        <v>76</v>
      </c>
      <c r="B81" s="92"/>
      <c r="C81" s="47" t="s">
        <v>230</v>
      </c>
      <c r="D81" s="50" t="s">
        <v>231</v>
      </c>
      <c r="E81" s="66" t="s">
        <v>145</v>
      </c>
      <c r="F81" s="75">
        <v>10</v>
      </c>
    </row>
    <row r="82" spans="1:6" ht="15.75">
      <c r="A82" s="46">
        <v>77</v>
      </c>
      <c r="B82" s="92"/>
      <c r="C82" s="47" t="s">
        <v>295</v>
      </c>
      <c r="D82" s="50">
        <v>38196</v>
      </c>
      <c r="E82" s="66" t="s">
        <v>144</v>
      </c>
      <c r="F82" s="75">
        <v>11</v>
      </c>
    </row>
    <row r="83" spans="1:6" ht="15.75">
      <c r="A83" s="46">
        <v>78</v>
      </c>
      <c r="B83" s="92"/>
      <c r="C83" s="54" t="s">
        <v>130</v>
      </c>
      <c r="D83" s="65" t="s">
        <v>216</v>
      </c>
      <c r="E83" s="66" t="s">
        <v>144</v>
      </c>
      <c r="F83" s="75">
        <v>11</v>
      </c>
    </row>
    <row r="84" spans="1:7" ht="15.75">
      <c r="A84" s="46">
        <v>79</v>
      </c>
      <c r="B84" s="92"/>
      <c r="C84" s="47" t="s">
        <v>131</v>
      </c>
      <c r="D84" s="50" t="s">
        <v>217</v>
      </c>
      <c r="E84" s="67" t="s">
        <v>144</v>
      </c>
      <c r="F84" s="67">
        <v>11</v>
      </c>
      <c r="G84" s="41"/>
    </row>
    <row r="85" spans="1:7" ht="15.75">
      <c r="A85" s="46">
        <v>80</v>
      </c>
      <c r="B85" s="92"/>
      <c r="C85" s="47" t="s">
        <v>232</v>
      </c>
      <c r="D85" s="50" t="s">
        <v>233</v>
      </c>
      <c r="E85" s="67" t="s">
        <v>144</v>
      </c>
      <c r="F85" s="67">
        <v>11</v>
      </c>
      <c r="G85" s="41"/>
    </row>
    <row r="86" spans="1:7" ht="15.75">
      <c r="A86" s="46">
        <v>81</v>
      </c>
      <c r="B86" s="92"/>
      <c r="C86" s="47" t="s">
        <v>214</v>
      </c>
      <c r="D86" s="50" t="s">
        <v>215</v>
      </c>
      <c r="E86" s="67" t="s">
        <v>144</v>
      </c>
      <c r="F86" s="67">
        <v>11</v>
      </c>
      <c r="G86" s="41"/>
    </row>
  </sheetData>
  <sheetProtection/>
  <autoFilter ref="A5:F86"/>
  <mergeCells count="2">
    <mergeCell ref="A3:F3"/>
    <mergeCell ref="B6:B8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2014-10-10T17:47:46Z</cp:lastPrinted>
  <dcterms:created xsi:type="dcterms:W3CDTF">2006-09-16T00:00:00Z</dcterms:created>
  <dcterms:modified xsi:type="dcterms:W3CDTF">2021-01-10T05:04:53Z</dcterms:modified>
  <cp:category/>
  <cp:version/>
  <cp:contentType/>
  <cp:contentStatus/>
</cp:coreProperties>
</file>